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Дом\Desktop\Ремонты Отделка\Конкурентная Разведка\"/>
    </mc:Choice>
  </mc:AlternateContent>
  <xr:revisionPtr revIDLastSave="0" documentId="13_ncr:1_{1A152A6D-07FD-4D9A-9DE2-561E13A708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мет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6" i="4" l="1"/>
  <c r="F215" i="4"/>
  <c r="G215" i="4"/>
  <c r="H215" i="4"/>
  <c r="F6" i="4" s="1"/>
  <c r="E173" i="4"/>
  <c r="E122" i="4"/>
  <c r="E128" i="4"/>
  <c r="E46" i="4"/>
  <c r="E212" i="4"/>
  <c r="E144" i="4"/>
  <c r="E114" i="4"/>
  <c r="E113" i="4"/>
  <c r="E112" i="4"/>
  <c r="E40" i="4"/>
  <c r="E160" i="4"/>
  <c r="E102" i="4"/>
  <c r="E97" i="4"/>
  <c r="E92" i="4"/>
  <c r="E204" i="4"/>
  <c r="E203" i="4"/>
  <c r="E205" i="4"/>
  <c r="E192" i="4"/>
  <c r="E191" i="4"/>
  <c r="E190" i="4"/>
  <c r="E189" i="4"/>
  <c r="E168" i="4"/>
  <c r="E167" i="4"/>
  <c r="E166" i="4"/>
  <c r="E165" i="4"/>
  <c r="E164" i="4"/>
  <c r="E163" i="4"/>
  <c r="E162" i="4"/>
  <c r="E161" i="4"/>
  <c r="E159" i="4"/>
  <c r="E158" i="4"/>
  <c r="E157" i="4"/>
  <c r="E156" i="4"/>
  <c r="E155" i="4"/>
  <c r="E116" i="4"/>
  <c r="E87" i="4"/>
  <c r="E86" i="4"/>
  <c r="E85" i="4"/>
  <c r="E69" i="4"/>
  <c r="E34" i="4"/>
  <c r="E33" i="4"/>
  <c r="E32" i="4"/>
  <c r="E41" i="4"/>
  <c r="E70" i="4"/>
  <c r="E68" i="4"/>
  <c r="E45" i="4"/>
  <c r="E124" i="4"/>
  <c r="E150" i="4"/>
  <c r="E151" i="4"/>
  <c r="E152" i="4"/>
  <c r="E84" i="4"/>
  <c r="E110" i="4"/>
  <c r="E111" i="4"/>
  <c r="E115" i="4"/>
  <c r="E154" i="4"/>
  <c r="E67" i="4"/>
  <c r="E83" i="4"/>
  <c r="E17" i="4"/>
  <c r="E15" i="4"/>
  <c r="E16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5" i="4"/>
  <c r="E36" i="4"/>
  <c r="E48" i="4"/>
  <c r="E66" i="4"/>
  <c r="E123" i="4"/>
  <c r="E109" i="4"/>
  <c r="E82" i="4"/>
  <c r="E108" i="4"/>
  <c r="E175" i="4"/>
  <c r="E176" i="4"/>
  <c r="E42" i="4"/>
  <c r="E43" i="4"/>
  <c r="E44" i="4"/>
  <c r="E47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71" i="4"/>
  <c r="E72" i="4"/>
  <c r="E13" i="4"/>
  <c r="E14" i="4"/>
  <c r="E107" i="4"/>
  <c r="E126" i="4"/>
  <c r="E95" i="4"/>
  <c r="E96" i="4"/>
  <c r="E98" i="4"/>
  <c r="E121" i="4"/>
  <c r="E99" i="4"/>
  <c r="E106" i="4"/>
  <c r="E177" i="4"/>
  <c r="E153" i="4"/>
  <c r="E182" i="4"/>
  <c r="E12" i="4"/>
  <c r="E134" i="4"/>
  <c r="E135" i="4"/>
  <c r="E136" i="4"/>
  <c r="E137" i="4"/>
  <c r="E138" i="4"/>
  <c r="E139" i="4"/>
  <c r="E90" i="4"/>
  <c r="E39" i="4"/>
  <c r="E172" i="4"/>
  <c r="E193" i="4" s="1"/>
  <c r="E76" i="4"/>
  <c r="E88" i="4" s="1"/>
  <c r="E133" i="4"/>
  <c r="E213" i="4"/>
  <c r="E211" i="4"/>
  <c r="E210" i="4"/>
  <c r="E208" i="4"/>
  <c r="E202" i="4"/>
  <c r="E188" i="4"/>
  <c r="E187" i="4"/>
  <c r="E186" i="4"/>
  <c r="E185" i="4"/>
  <c r="E184" i="4"/>
  <c r="E183" i="4"/>
  <c r="E181" i="4"/>
  <c r="E180" i="4"/>
  <c r="E179" i="4"/>
  <c r="E178" i="4"/>
  <c r="E174" i="4"/>
  <c r="E80" i="4"/>
  <c r="E79" i="4"/>
  <c r="E78" i="4"/>
  <c r="E77" i="4"/>
  <c r="E91" i="4"/>
  <c r="E129" i="4"/>
  <c r="E130" i="4"/>
  <c r="E145" i="4"/>
  <c r="E147" i="4"/>
  <c r="E143" i="4"/>
  <c r="E142" i="4"/>
  <c r="E75" i="4"/>
  <c r="E148" i="4"/>
  <c r="E94" i="4"/>
  <c r="E93" i="4"/>
  <c r="E125" i="4"/>
  <c r="E131" i="4"/>
  <c r="E127" i="4"/>
  <c r="E149" i="4"/>
  <c r="E209" i="4"/>
  <c r="E207" i="4"/>
  <c r="E132" i="4"/>
  <c r="E146" i="4"/>
  <c r="E105" i="4"/>
  <c r="E206" i="4"/>
  <c r="E215" i="4"/>
  <c r="E104" i="4"/>
  <c r="E81" i="4"/>
  <c r="E120" i="4"/>
  <c r="E100" i="4"/>
  <c r="E101" i="4"/>
  <c r="E103" i="4"/>
  <c r="E118" i="4"/>
  <c r="E170" i="4" l="1"/>
  <c r="E140" i="4"/>
  <c r="E73" i="4"/>
  <c r="E37" i="4"/>
  <c r="E194" i="4" l="1"/>
  <c r="E196" i="4" s="1"/>
</calcChain>
</file>

<file path=xl/sharedStrings.xml><?xml version="1.0" encoding="utf-8"?>
<sst xmlns="http://schemas.openxmlformats.org/spreadsheetml/2006/main" count="392" uniqueCount="208">
  <si>
    <t>Наименование</t>
  </si>
  <si>
    <t>Ед. изм.</t>
  </si>
  <si>
    <t>Кол.</t>
  </si>
  <si>
    <t>Стоимость</t>
  </si>
  <si>
    <t>Сумма</t>
  </si>
  <si>
    <t>Демонтажные работы</t>
  </si>
  <si>
    <t>Демонтаж стяжки</t>
  </si>
  <si>
    <t>Демонтаж обоев</t>
  </si>
  <si>
    <t>Демонтаж линолеума</t>
  </si>
  <si>
    <t>Демонтаж плитки туалет/ванная</t>
  </si>
  <si>
    <t>Демонтаж штукатурки</t>
  </si>
  <si>
    <t>Увеличение дверного проема</t>
  </si>
  <si>
    <t>шт</t>
  </si>
  <si>
    <t>Демонтаж откосов</t>
  </si>
  <si>
    <t>пг.м</t>
  </si>
  <si>
    <t>Итого:</t>
  </si>
  <si>
    <t>Общестроительные работы</t>
  </si>
  <si>
    <t>Монтаж ГКЛ коробов</t>
  </si>
  <si>
    <t>Стяжка пола (до 5см)</t>
  </si>
  <si>
    <t>Монтаж вент.канала</t>
  </si>
  <si>
    <t>Монтаж скрытого сантехнического люка</t>
  </si>
  <si>
    <t>шт.</t>
  </si>
  <si>
    <t>Штукатурка оконных и дверных откосов</t>
  </si>
  <si>
    <t>Монтаж молярных защитных углов (углозащита)</t>
  </si>
  <si>
    <t>Электромонтажные работы</t>
  </si>
  <si>
    <t>Замена электро щита с обвязкой</t>
  </si>
  <si>
    <t>Установки люстр (без сборки)</t>
  </si>
  <si>
    <t>Монтаж принудительной вытяжки</t>
  </si>
  <si>
    <t>Монтаж эл. теплого пола</t>
  </si>
  <si>
    <t>Работы по стенам</t>
  </si>
  <si>
    <t>Оклейка стен стеклохолстом под покраску</t>
  </si>
  <si>
    <t>Грунтование оконных и дверных откосов 4 слоя</t>
  </si>
  <si>
    <t>Шпаклевание оконных и дверных откосов 3 слоя</t>
  </si>
  <si>
    <t>Оклейка стеклохолстом оконных и дверных откосов</t>
  </si>
  <si>
    <t>Окраска оконных и дверных откосов 2 слоя</t>
  </si>
  <si>
    <t>Грунтование стен 3 слоя под обои</t>
  </si>
  <si>
    <t>Шпаклевание стен под обои 2 слоя</t>
  </si>
  <si>
    <t>Оклейка стен обоями</t>
  </si>
  <si>
    <t>Грунтование стен под плитку 1 слой</t>
  </si>
  <si>
    <t xml:space="preserve">Укладка плитки / керамогранита </t>
  </si>
  <si>
    <t>Работы по полам</t>
  </si>
  <si>
    <t>Укладка плитки / керамогранита</t>
  </si>
  <si>
    <t>Монтаж декоративного порога</t>
  </si>
  <si>
    <t>Работы по потолкам</t>
  </si>
  <si>
    <t>Сантехнические работы</t>
  </si>
  <si>
    <t xml:space="preserve">Сантехразводка (монтаж труб, кранов, счетчиков, канализации) </t>
  </si>
  <si>
    <t>Установка смесителей</t>
  </si>
  <si>
    <t>Установка смесителя тропический душ</t>
  </si>
  <si>
    <t>Установка инсталляции</t>
  </si>
  <si>
    <t>Установка подвесного унитаза</t>
  </si>
  <si>
    <t>Установка раковины</t>
  </si>
  <si>
    <t>Установка зеркала</t>
  </si>
  <si>
    <t>Установка водонагревателя</t>
  </si>
  <si>
    <t>Установка стиральной машины</t>
  </si>
  <si>
    <t>Итого основные работы:</t>
  </si>
  <si>
    <t>Общая сумма:</t>
  </si>
  <si>
    <t>Кол-во</t>
  </si>
  <si>
    <t>Прочие работы</t>
  </si>
  <si>
    <t>Монтаж трассы для кондиционера</t>
  </si>
  <si>
    <t>Монтаж дополнительных углов натяжного потолка/обход труб</t>
  </si>
  <si>
    <t>Монтаж мягкой вставки натяжного потолка (с материалом)</t>
  </si>
  <si>
    <t>Монтаж точечных светильников</t>
  </si>
  <si>
    <t>Монтаж люстр (без их сборки)</t>
  </si>
  <si>
    <t>Перенос дверного проема</t>
  </si>
  <si>
    <t>Утепление стен балкона</t>
  </si>
  <si>
    <t>Утепление пола балкона</t>
  </si>
  <si>
    <t>Утепление потолка балкона</t>
  </si>
  <si>
    <t>Установка полотенцесушителя</t>
  </si>
  <si>
    <t>Установка напольного унитаза</t>
  </si>
  <si>
    <t>Монтаж сантехнического люка</t>
  </si>
  <si>
    <t>Обшивка потолка балкона евровагонкой</t>
  </si>
  <si>
    <t>Штукатурка потолка</t>
  </si>
  <si>
    <t>Установка душевого трапа</t>
  </si>
  <si>
    <t xml:space="preserve">Звукоизоляция стен </t>
  </si>
  <si>
    <t>- монтаж звукоизоляционного материала</t>
  </si>
  <si>
    <t>- монтаж ГКЛ-стен (перегородок)</t>
  </si>
  <si>
    <t>Монтаж плинтуса ПВХ</t>
  </si>
  <si>
    <t>Демонтаж сантехники</t>
  </si>
  <si>
    <t>Демонтаж двери</t>
  </si>
  <si>
    <t>Монтаж плинтуса МДФ/полиуретан</t>
  </si>
  <si>
    <t>Шпаклевание</t>
  </si>
  <si>
    <t>Покраска</t>
  </si>
  <si>
    <t>Укладка линолеума</t>
  </si>
  <si>
    <t>Устройство наливного пола</t>
  </si>
  <si>
    <t>Укладка паркета</t>
  </si>
  <si>
    <t>Грунтование ГКЛ потолка 3 слоя</t>
  </si>
  <si>
    <t>Шпаклевание ГКЛ потолка под окраску 3 слоя</t>
  </si>
  <si>
    <t>Демонтаж деревянного пола</t>
  </si>
  <si>
    <t>Укладка мелкоформатной плитки</t>
  </si>
  <si>
    <t>Укладка ламинта на стену</t>
  </si>
  <si>
    <t>Установка душевого поддона</t>
  </si>
  <si>
    <t>Монтаж ГКЛ потолка</t>
  </si>
  <si>
    <t>Занижение дверного проема</t>
  </si>
  <si>
    <t>Монтаж светодиодной ленты</t>
  </si>
  <si>
    <t>Укладка декоративного кирпича</t>
  </si>
  <si>
    <t>Демонтаж натяжного потолка</t>
  </si>
  <si>
    <t>Обшивка стен евровагонкой</t>
  </si>
  <si>
    <t>Покраска вагонки</t>
  </si>
  <si>
    <t>Обшивка потолка и стен балкона евровагонкой</t>
  </si>
  <si>
    <t>Демонтаж напольных плинтусов</t>
  </si>
  <si>
    <t>Грунтование и чистка потолка</t>
  </si>
  <si>
    <t>Покраска стояков/труб</t>
  </si>
  <si>
    <t>Демонтаж обоев с потолка</t>
  </si>
  <si>
    <t>Укладка плитки (фартук)</t>
  </si>
  <si>
    <t>Демонтаж паркета</t>
  </si>
  <si>
    <t>Установка электрического полотенцесушителя</t>
  </si>
  <si>
    <t>Демонтаж пластиковых откосов и подоконников</t>
  </si>
  <si>
    <t>Монтаж подоконников</t>
  </si>
  <si>
    <t xml:space="preserve">Монтаж пластиковых панелей </t>
  </si>
  <si>
    <t>Нанесение фактурной штукатурки</t>
  </si>
  <si>
    <t>Укладка пробкового покрытия</t>
  </si>
  <si>
    <t>Демонтаж вагонки</t>
  </si>
  <si>
    <t>Демонтаж/монтаж выключателей/розеток</t>
  </si>
  <si>
    <t>Монтаж карниза из полиуретана</t>
  </si>
  <si>
    <t>Шпаклевание карниза из полиуретана</t>
  </si>
  <si>
    <t>Покраска карниза из полиуретана 2 слоя</t>
  </si>
  <si>
    <t>Грунтование стен бетоноконтактом</t>
  </si>
  <si>
    <t>Покраска перил балкона</t>
  </si>
  <si>
    <t>Демонтаж межкомнатной стены из кирпича</t>
  </si>
  <si>
    <t>Демонтаж межкомнатной стены из газобетона/пенобетона</t>
  </si>
  <si>
    <t>Демонтаж межкомнатной стены из гипсолитовых плит ПГП</t>
  </si>
  <si>
    <t>Демонтаж межкомнатной стены из бетона до 6см</t>
  </si>
  <si>
    <t xml:space="preserve">Возведение ГКЛ стен/перегородок </t>
  </si>
  <si>
    <t>Возведение стен/перегородок из кирпича</t>
  </si>
  <si>
    <t>Возведение стен/перегородок из ПГП/ПБ/ГБ</t>
  </si>
  <si>
    <t>Монтаж светильников, бра,точечных,подвесов (без их сборки)</t>
  </si>
  <si>
    <t>Монтаж светодиодного профиля</t>
  </si>
  <si>
    <t>Сборка светильников,бра,точечных,подвесов</t>
  </si>
  <si>
    <t>Укладка мозаики(фартук)</t>
  </si>
  <si>
    <t>Укладка крупноформатной плитки</t>
  </si>
  <si>
    <t>Укладка мозаики</t>
  </si>
  <si>
    <t>Монтаж потолочных карнизов / багетов до 8 см</t>
  </si>
  <si>
    <t>Шпаклевание потолочных карнизов / багетов до 8 см</t>
  </si>
  <si>
    <t>Покраска потолочных карнизов / багетов 2 слоя до 8 см</t>
  </si>
  <si>
    <t>Монтаж потолочных карнизов / багетов до 15 см</t>
  </si>
  <si>
    <t>Шпаклевание потолочных карнизов / багетов до 15 см</t>
  </si>
  <si>
    <t>Покраска потолочных карнизов / багетов 2 слоя до 15 см</t>
  </si>
  <si>
    <t>Оклейка ГКЛ потолка стеклохолстом</t>
  </si>
  <si>
    <t>Покраска ГКЛ потолка слоя 2 слоя</t>
  </si>
  <si>
    <t>Монтаж потолочных молдингов</t>
  </si>
  <si>
    <t>Шпаклевание потолочных молдингов</t>
  </si>
  <si>
    <t>Покраска потолочных молдингов</t>
  </si>
  <si>
    <t>Монтаж розеток</t>
  </si>
  <si>
    <t>Шпаклевание розеток</t>
  </si>
  <si>
    <t>Покраска розеток 2 слоя</t>
  </si>
  <si>
    <t>Перенос/монтаж радиаторов отопления</t>
  </si>
  <si>
    <t>Установка смесителя тропический душ (скрытого исполнения)</t>
  </si>
  <si>
    <t>Сборка тумбы под раковину</t>
  </si>
  <si>
    <t>Монтаж натяжного потолка (с материалом) ткань</t>
  </si>
  <si>
    <t>Монтаж натяжного потолка (с материалом) ПВХ</t>
  </si>
  <si>
    <t>Монтаж стяжки механизированной с материалом</t>
  </si>
  <si>
    <t>Ошкуривание</t>
  </si>
  <si>
    <t>Монтаж ГКЛ коробов (нишы для штор)</t>
  </si>
  <si>
    <t xml:space="preserve">Переобвязка радиаторов отопления </t>
  </si>
  <si>
    <t>Грунтование стен 3 слоя</t>
  </si>
  <si>
    <t>Шпаклевание стен  2 слоя</t>
  </si>
  <si>
    <t>Монтаж розеток/выключателей</t>
  </si>
  <si>
    <t>Установка стеклянных шторок</t>
  </si>
  <si>
    <t>Грунтование Бетоноконтактом полосы 30 см потолка</t>
  </si>
  <si>
    <t>Шпаклевание полосы 30 см потолка под окраску 1 слой</t>
  </si>
  <si>
    <t>Покраска полосы 30 см потолка слоя 2 слоя</t>
  </si>
  <si>
    <t>Чистка и грунтование полов</t>
  </si>
  <si>
    <t>Монтаж эл. точек (выкл., роз., распред. короба, выходы провода, ТВ, интернет) 1-й этап черновой со штроблением</t>
  </si>
  <si>
    <t>Работы по оконным откосам с покраской</t>
  </si>
  <si>
    <t>Монтаж слаботочного электро щита (подключение)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</si>
  <si>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</si>
  <si>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</si>
  <si>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м</t>
    </r>
    <r>
      <rPr>
        <vertAlign val="superscript"/>
        <sz val="11"/>
        <rFont val="Calibri"/>
        <family val="2"/>
        <charset val="204"/>
        <scheme val="minor"/>
      </rPr>
      <t>2</t>
    </r>
  </si>
  <si>
    <t>Штукатурка стен под маяк</t>
  </si>
  <si>
    <t>Штукатурка полосы 30 см потолка 1 слой</t>
  </si>
  <si>
    <t>Ошкуривание полосы 30 см потолка</t>
  </si>
  <si>
    <t>Штукатурка механизираванная с материалом</t>
  </si>
  <si>
    <t>Монтаж закладной под гардину (алюминий)</t>
  </si>
  <si>
    <t>Укладка ламината (с подложкой)</t>
  </si>
  <si>
    <t>Монтаж порога на балкон (ламинат, плитка)</t>
  </si>
  <si>
    <t>Штукатурка стен по плоскости (балкон)</t>
  </si>
  <si>
    <t>Шпаклевание стен  под покраску 2 слоя (балкон)</t>
  </si>
  <si>
    <t>Покраска стен 2 слоя (балкон)</t>
  </si>
  <si>
    <t>Ошкуривание (балкон)</t>
  </si>
  <si>
    <t>Грунтование стен 3 слоя под покраску (балкон)</t>
  </si>
  <si>
    <t>Монтаж каркаса-закладной (брус)</t>
  </si>
  <si>
    <t>%</t>
  </si>
  <si>
    <t>Транспортные расходы:</t>
  </si>
  <si>
    <t>Монтаж тумбы под раковину (без сборки)</t>
  </si>
  <si>
    <t>Монтаж скрытой вытяжки от плиты до вентшахты по потолку</t>
  </si>
  <si>
    <t>Укладка плитки (островок) за элемент</t>
  </si>
  <si>
    <t>Вырезы в плитке, ламинате (под трубы, парапеты)</t>
  </si>
  <si>
    <t>Монтаж натяжного потолка по кафельной плитке</t>
  </si>
  <si>
    <t>Устройство душевого поддона (с плиткой)</t>
  </si>
  <si>
    <t>Замена крестовины стояка канализации (110 труба)</t>
  </si>
  <si>
    <t>----</t>
  </si>
  <si>
    <t>-----</t>
  </si>
  <si>
    <t>Штрабление/заделка стен для водоснабжения, канализации</t>
  </si>
  <si>
    <t>Частичное выравнивание основания стен (углы, верха и низа, дверного проема, оконных откосов)</t>
  </si>
  <si>
    <t>Установка смесителей (скрытого исполнения) Гигиен.душ</t>
  </si>
  <si>
    <t>Установка ванны (обычной)+сборка,+каркас,+экран из плитки, +люк</t>
  </si>
  <si>
    <t>Приложение №1 к договору №___ от "___"______ 202__г.</t>
  </si>
  <si>
    <t>Заказчик:</t>
  </si>
  <si>
    <t>Выполненные работы</t>
  </si>
  <si>
    <t>Общий долг заказчика</t>
  </si>
  <si>
    <t>Авансы</t>
  </si>
  <si>
    <t>Дата</t>
  </si>
  <si>
    <t>Долг заказчика</t>
  </si>
  <si>
    <t xml:space="preserve">Проектно-сметная документация ремонтных работ по адресу г. Иркутск, ул. , д. , кв. </t>
  </si>
  <si>
    <t xml:space="preserve">Укладка ламината </t>
  </si>
  <si>
    <t>Дополнительные работы (натяжные потолки, кондиционер)</t>
  </si>
  <si>
    <r>
      <rPr>
        <b/>
        <sz val="14"/>
        <rFont val="Arial Cyr"/>
        <charset val="204"/>
      </rPr>
      <t xml:space="preserve">Тел.:   </t>
    </r>
    <r>
      <rPr>
        <b/>
        <sz val="14"/>
        <color indexed="30"/>
        <rFont val="Arial Cyr"/>
        <charset val="204"/>
      </rPr>
      <t xml:space="preserve"> 8 (964) 229-99-14                                         </t>
    </r>
    <r>
      <rPr>
        <b/>
        <sz val="14"/>
        <rFont val="Arial Cyr"/>
        <charset val="204"/>
      </rPr>
      <t xml:space="preserve"> Сайт: https://prof-remont38.ru/</t>
    </r>
    <r>
      <rPr>
        <b/>
        <sz val="14"/>
        <color indexed="30"/>
        <rFont val="Arial Cyr"/>
        <charset val="204"/>
      </rPr>
      <t xml:space="preserve">                                    </t>
    </r>
    <r>
      <rPr>
        <b/>
        <sz val="14"/>
        <rFont val="Arial Cyr"/>
        <charset val="204"/>
      </rPr>
      <t>Вконтакте:</t>
    </r>
    <r>
      <rPr>
        <b/>
        <sz val="14"/>
        <color indexed="30"/>
        <rFont val="Arial Cyr"/>
        <charset val="204"/>
      </rPr>
      <t xml:space="preserve">   Prof Remontirk.vk.com/</t>
    </r>
  </si>
  <si>
    <t>Прораб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</si>
</sst>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0.0"/>
    <numFmt numFmtId="166" formatCode="#,##0&quot;р.&quot;"/>
    <numFmt numFmtId="167" formatCode="_-* #,##0.00[$р.-419]_-;\-* #,##0.00[$р.-419]_-;_-* &quot;-&quot;??[$р.-419]_-;_-@_-"/>
    <numFmt numFmtId="168" formatCode="_-* #,##0[$р.-419]_-;\-* #,##0[$р.-419]_-;_-* &quot;-&quot;[$р.-419]_-;_-@_-"/>
    <numFmt numFmtId="169" formatCode="_-* #,##0[$р.-419]_-;\-* #,##0[$р.-419]_-;_-* &quot;-&quot;??[$р.-419]_-;_-@_-"/>
    <numFmt numFmtId="170" formatCode="_-* #,##0.0_р_._-;\-* #,##0.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4"/>
      <color rgb="FF0070C0"/>
      <name val="Arial Cyr"/>
      <charset val="204"/>
    </font>
    <font>
      <b/>
      <sz val="14"/>
      <name val="Arial Cyr"/>
      <charset val="204"/>
    </font>
    <font>
      <b/>
      <sz val="14"/>
      <color indexed="30"/>
      <name val="Arial Cyr"/>
      <charset val="204"/>
    </font>
    <font>
      <sz val="12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sz val="16"/>
      <color indexed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b/>
      <i/>
      <sz val="14"/>
      <color rgb="FFEA8622"/>
      <name val="Arial Black"/>
      <family val="2"/>
      <charset val="204"/>
    </font>
    <font>
      <b/>
      <sz val="14"/>
      <color rgb="FF00B0F0"/>
      <name val="Arial Black"/>
      <family val="2"/>
      <charset val="204"/>
    </font>
    <font>
      <sz val="10"/>
      <color rgb="FFFF0000"/>
      <name val="Arial Cyr"/>
      <family val="2"/>
      <charset val="204"/>
    </font>
    <font>
      <b/>
      <sz val="11"/>
      <color theme="6" tint="-0.49998474074526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1" fillId="0" borderId="0" xfId="1" applyFill="1"/>
    <xf numFmtId="0" fontId="9" fillId="0" borderId="5" xfId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9" fillId="0" borderId="9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right" vertical="center" wrapText="1"/>
    </xf>
    <xf numFmtId="0" fontId="9" fillId="0" borderId="14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center" wrapText="1"/>
    </xf>
    <xf numFmtId="164" fontId="9" fillId="0" borderId="1" xfId="3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170" fontId="9" fillId="0" borderId="1" xfId="1" applyNumberFormat="1" applyFont="1" applyFill="1" applyBorder="1" applyAlignment="1">
      <alignment horizontal="center" vertical="center" wrapText="1"/>
    </xf>
    <xf numFmtId="1" fontId="9" fillId="0" borderId="10" xfId="1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0" xfId="1" applyFont="1"/>
    <xf numFmtId="0" fontId="15" fillId="0" borderId="10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" fillId="0" borderId="0" xfId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9" fillId="0" borderId="1" xfId="1" quotePrefix="1" applyNumberFormat="1" applyFont="1" applyFill="1" applyBorder="1" applyAlignment="1">
      <alignment horizontal="center" vertical="center" wrapText="1"/>
    </xf>
    <xf numFmtId="166" fontId="9" fillId="0" borderId="1" xfId="1" quotePrefix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/>
    </xf>
    <xf numFmtId="169" fontId="9" fillId="0" borderId="16" xfId="1" applyNumberFormat="1" applyFont="1" applyFill="1" applyBorder="1" applyAlignment="1">
      <alignment horizontal="center" vertical="center" wrapText="1"/>
    </xf>
    <xf numFmtId="169" fontId="9" fillId="0" borderId="16" xfId="1" applyNumberFormat="1" applyFont="1" applyFill="1" applyBorder="1" applyAlignment="1">
      <alignment horizontal="center" vertical="center"/>
    </xf>
    <xf numFmtId="168" fontId="9" fillId="0" borderId="16" xfId="1" applyNumberFormat="1" applyFont="1" applyFill="1" applyBorder="1" applyAlignment="1">
      <alignment horizontal="center" vertical="center" wrapText="1"/>
    </xf>
    <xf numFmtId="167" fontId="9" fillId="0" borderId="16" xfId="1" applyNumberFormat="1" applyFont="1" applyFill="1" applyBorder="1" applyAlignment="1">
      <alignment horizontal="center" vertical="center" wrapText="1"/>
    </xf>
    <xf numFmtId="167" fontId="9" fillId="0" borderId="16" xfId="1" applyNumberFormat="1" applyFont="1" applyFill="1" applyBorder="1" applyAlignment="1">
      <alignment horizontal="center" vertical="center"/>
    </xf>
    <xf numFmtId="169" fontId="9" fillId="0" borderId="16" xfId="1" quotePrefix="1" applyNumberFormat="1" applyFont="1" applyFill="1" applyBorder="1" applyAlignment="1">
      <alignment horizontal="center" vertical="center" wrapText="1"/>
    </xf>
    <xf numFmtId="169" fontId="10" fillId="0" borderId="16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/>
    </xf>
    <xf numFmtId="169" fontId="9" fillId="0" borderId="18" xfId="1" applyNumberFormat="1" applyFont="1" applyFill="1" applyBorder="1" applyAlignment="1">
      <alignment horizontal="center" vertical="center"/>
    </xf>
    <xf numFmtId="169" fontId="10" fillId="0" borderId="19" xfId="1" applyNumberFormat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5" xfId="1" applyFill="1" applyBorder="1"/>
    <xf numFmtId="0" fontId="1" fillId="0" borderId="6" xfId="1" applyFill="1" applyBorder="1"/>
    <xf numFmtId="0" fontId="1" fillId="0" borderId="5" xfId="1" applyBorder="1"/>
    <xf numFmtId="0" fontId="1" fillId="0" borderId="6" xfId="1" applyBorder="1"/>
    <xf numFmtId="0" fontId="2" fillId="6" borderId="2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1" fillId="0" borderId="9" xfId="1" applyBorder="1"/>
    <xf numFmtId="0" fontId="1" fillId="0" borderId="20" xfId="1" applyBorder="1"/>
    <xf numFmtId="0" fontId="1" fillId="0" borderId="11" xfId="1" applyBorder="1" applyAlignment="1">
      <alignment horizontal="center" vertical="center" wrapText="1"/>
    </xf>
    <xf numFmtId="0" fontId="1" fillId="7" borderId="20" xfId="1" applyFill="1" applyBorder="1"/>
    <xf numFmtId="0" fontId="1" fillId="0" borderId="18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 vertical="center" wrapText="1"/>
    </xf>
    <xf numFmtId="0" fontId="20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FF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0</xdr:row>
      <xdr:rowOff>0</xdr:rowOff>
    </xdr:from>
    <xdr:to>
      <xdr:col>0</xdr:col>
      <xdr:colOff>3476625</xdr:colOff>
      <xdr:row>4</xdr:row>
      <xdr:rowOff>295274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CE1124C-36A1-4A1A-A348-3279925593B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0"/>
          <a:ext cx="239077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217"/>
  <sheetViews>
    <sheetView tabSelected="1" topLeftCell="A97" workbookViewId="0">
      <selection activeCell="D167" sqref="D167"/>
    </sheetView>
  </sheetViews>
  <sheetFormatPr defaultRowHeight="15" x14ac:dyDescent="0.25"/>
  <cols>
    <col min="1" max="1" width="62" style="1" customWidth="1"/>
    <col min="2" max="2" width="9.140625" style="33"/>
    <col min="3" max="3" width="11.85546875" style="1" customWidth="1"/>
    <col min="4" max="4" width="12.5703125" style="1" customWidth="1"/>
    <col min="5" max="5" width="15.7109375" style="10" bestFit="1" customWidth="1"/>
    <col min="6" max="6" width="17" style="43" customWidth="1"/>
    <col min="7" max="8" width="12" style="1" customWidth="1"/>
    <col min="9" max="247" width="9.140625" style="1"/>
    <col min="248" max="248" width="62" style="1" customWidth="1"/>
    <col min="249" max="249" width="9.140625" style="1"/>
    <col min="250" max="251" width="11.85546875" style="1" customWidth="1"/>
    <col min="252" max="252" width="14.5703125" style="1" customWidth="1"/>
    <col min="253" max="255" width="9.140625" style="1"/>
    <col min="256" max="256" width="11.42578125" style="1" customWidth="1"/>
    <col min="257" max="503" width="9.140625" style="1"/>
    <col min="504" max="504" width="62" style="1" customWidth="1"/>
    <col min="505" max="505" width="9.140625" style="1"/>
    <col min="506" max="507" width="11.85546875" style="1" customWidth="1"/>
    <col min="508" max="508" width="14.5703125" style="1" customWidth="1"/>
    <col min="509" max="511" width="9.140625" style="1"/>
    <col min="512" max="512" width="11.42578125" style="1" customWidth="1"/>
    <col min="513" max="759" width="9.140625" style="1"/>
    <col min="760" max="760" width="62" style="1" customWidth="1"/>
    <col min="761" max="761" width="9.140625" style="1"/>
    <col min="762" max="763" width="11.85546875" style="1" customWidth="1"/>
    <col min="764" max="764" width="14.5703125" style="1" customWidth="1"/>
    <col min="765" max="767" width="9.140625" style="1"/>
    <col min="768" max="768" width="11.42578125" style="1" customWidth="1"/>
    <col min="769" max="1015" width="9.140625" style="1"/>
    <col min="1016" max="1016" width="62" style="1" customWidth="1"/>
    <col min="1017" max="1017" width="9.140625" style="1"/>
    <col min="1018" max="1019" width="11.85546875" style="1" customWidth="1"/>
    <col min="1020" max="1020" width="14.5703125" style="1" customWidth="1"/>
    <col min="1021" max="1023" width="9.140625" style="1"/>
    <col min="1024" max="1024" width="11.42578125" style="1" customWidth="1"/>
    <col min="1025" max="1271" width="9.140625" style="1"/>
    <col min="1272" max="1272" width="62" style="1" customWidth="1"/>
    <col min="1273" max="1273" width="9.140625" style="1"/>
    <col min="1274" max="1275" width="11.85546875" style="1" customWidth="1"/>
    <col min="1276" max="1276" width="14.5703125" style="1" customWidth="1"/>
    <col min="1277" max="1279" width="9.140625" style="1"/>
    <col min="1280" max="1280" width="11.42578125" style="1" customWidth="1"/>
    <col min="1281" max="1527" width="9.140625" style="1"/>
    <col min="1528" max="1528" width="62" style="1" customWidth="1"/>
    <col min="1529" max="1529" width="9.140625" style="1"/>
    <col min="1530" max="1531" width="11.85546875" style="1" customWidth="1"/>
    <col min="1532" max="1532" width="14.5703125" style="1" customWidth="1"/>
    <col min="1533" max="1535" width="9.140625" style="1"/>
    <col min="1536" max="1536" width="11.42578125" style="1" customWidth="1"/>
    <col min="1537" max="1783" width="9.140625" style="1"/>
    <col min="1784" max="1784" width="62" style="1" customWidth="1"/>
    <col min="1785" max="1785" width="9.140625" style="1"/>
    <col min="1786" max="1787" width="11.85546875" style="1" customWidth="1"/>
    <col min="1788" max="1788" width="14.5703125" style="1" customWidth="1"/>
    <col min="1789" max="1791" width="9.140625" style="1"/>
    <col min="1792" max="1792" width="11.42578125" style="1" customWidth="1"/>
    <col min="1793" max="2039" width="9.140625" style="1"/>
    <col min="2040" max="2040" width="62" style="1" customWidth="1"/>
    <col min="2041" max="2041" width="9.140625" style="1"/>
    <col min="2042" max="2043" width="11.85546875" style="1" customWidth="1"/>
    <col min="2044" max="2044" width="14.5703125" style="1" customWidth="1"/>
    <col min="2045" max="2047" width="9.140625" style="1"/>
    <col min="2048" max="2048" width="11.42578125" style="1" customWidth="1"/>
    <col min="2049" max="2295" width="9.140625" style="1"/>
    <col min="2296" max="2296" width="62" style="1" customWidth="1"/>
    <col min="2297" max="2297" width="9.140625" style="1"/>
    <col min="2298" max="2299" width="11.85546875" style="1" customWidth="1"/>
    <col min="2300" max="2300" width="14.5703125" style="1" customWidth="1"/>
    <col min="2301" max="2303" width="9.140625" style="1"/>
    <col min="2304" max="2304" width="11.42578125" style="1" customWidth="1"/>
    <col min="2305" max="2551" width="9.140625" style="1"/>
    <col min="2552" max="2552" width="62" style="1" customWidth="1"/>
    <col min="2553" max="2553" width="9.140625" style="1"/>
    <col min="2554" max="2555" width="11.85546875" style="1" customWidth="1"/>
    <col min="2556" max="2556" width="14.5703125" style="1" customWidth="1"/>
    <col min="2557" max="2559" width="9.140625" style="1"/>
    <col min="2560" max="2560" width="11.42578125" style="1" customWidth="1"/>
    <col min="2561" max="2807" width="9.140625" style="1"/>
    <col min="2808" max="2808" width="62" style="1" customWidth="1"/>
    <col min="2809" max="2809" width="9.140625" style="1"/>
    <col min="2810" max="2811" width="11.85546875" style="1" customWidth="1"/>
    <col min="2812" max="2812" width="14.5703125" style="1" customWidth="1"/>
    <col min="2813" max="2815" width="9.140625" style="1"/>
    <col min="2816" max="2816" width="11.42578125" style="1" customWidth="1"/>
    <col min="2817" max="3063" width="9.140625" style="1"/>
    <col min="3064" max="3064" width="62" style="1" customWidth="1"/>
    <col min="3065" max="3065" width="9.140625" style="1"/>
    <col min="3066" max="3067" width="11.85546875" style="1" customWidth="1"/>
    <col min="3068" max="3068" width="14.5703125" style="1" customWidth="1"/>
    <col min="3069" max="3071" width="9.140625" style="1"/>
    <col min="3072" max="3072" width="11.42578125" style="1" customWidth="1"/>
    <col min="3073" max="3319" width="9.140625" style="1"/>
    <col min="3320" max="3320" width="62" style="1" customWidth="1"/>
    <col min="3321" max="3321" width="9.140625" style="1"/>
    <col min="3322" max="3323" width="11.85546875" style="1" customWidth="1"/>
    <col min="3324" max="3324" width="14.5703125" style="1" customWidth="1"/>
    <col min="3325" max="3327" width="9.140625" style="1"/>
    <col min="3328" max="3328" width="11.42578125" style="1" customWidth="1"/>
    <col min="3329" max="3575" width="9.140625" style="1"/>
    <col min="3576" max="3576" width="62" style="1" customWidth="1"/>
    <col min="3577" max="3577" width="9.140625" style="1"/>
    <col min="3578" max="3579" width="11.85546875" style="1" customWidth="1"/>
    <col min="3580" max="3580" width="14.5703125" style="1" customWidth="1"/>
    <col min="3581" max="3583" width="9.140625" style="1"/>
    <col min="3584" max="3584" width="11.42578125" style="1" customWidth="1"/>
    <col min="3585" max="3831" width="9.140625" style="1"/>
    <col min="3832" max="3832" width="62" style="1" customWidth="1"/>
    <col min="3833" max="3833" width="9.140625" style="1"/>
    <col min="3834" max="3835" width="11.85546875" style="1" customWidth="1"/>
    <col min="3836" max="3836" width="14.5703125" style="1" customWidth="1"/>
    <col min="3837" max="3839" width="9.140625" style="1"/>
    <col min="3840" max="3840" width="11.42578125" style="1" customWidth="1"/>
    <col min="3841" max="4087" width="9.140625" style="1"/>
    <col min="4088" max="4088" width="62" style="1" customWidth="1"/>
    <col min="4089" max="4089" width="9.140625" style="1"/>
    <col min="4090" max="4091" width="11.85546875" style="1" customWidth="1"/>
    <col min="4092" max="4092" width="14.5703125" style="1" customWidth="1"/>
    <col min="4093" max="4095" width="9.140625" style="1"/>
    <col min="4096" max="4096" width="11.42578125" style="1" customWidth="1"/>
    <col min="4097" max="4343" width="9.140625" style="1"/>
    <col min="4344" max="4344" width="62" style="1" customWidth="1"/>
    <col min="4345" max="4345" width="9.140625" style="1"/>
    <col min="4346" max="4347" width="11.85546875" style="1" customWidth="1"/>
    <col min="4348" max="4348" width="14.5703125" style="1" customWidth="1"/>
    <col min="4349" max="4351" width="9.140625" style="1"/>
    <col min="4352" max="4352" width="11.42578125" style="1" customWidth="1"/>
    <col min="4353" max="4599" width="9.140625" style="1"/>
    <col min="4600" max="4600" width="62" style="1" customWidth="1"/>
    <col min="4601" max="4601" width="9.140625" style="1"/>
    <col min="4602" max="4603" width="11.85546875" style="1" customWidth="1"/>
    <col min="4604" max="4604" width="14.5703125" style="1" customWidth="1"/>
    <col min="4605" max="4607" width="9.140625" style="1"/>
    <col min="4608" max="4608" width="11.42578125" style="1" customWidth="1"/>
    <col min="4609" max="4855" width="9.140625" style="1"/>
    <col min="4856" max="4856" width="62" style="1" customWidth="1"/>
    <col min="4857" max="4857" width="9.140625" style="1"/>
    <col min="4858" max="4859" width="11.85546875" style="1" customWidth="1"/>
    <col min="4860" max="4860" width="14.5703125" style="1" customWidth="1"/>
    <col min="4861" max="4863" width="9.140625" style="1"/>
    <col min="4864" max="4864" width="11.42578125" style="1" customWidth="1"/>
    <col min="4865" max="5111" width="9.140625" style="1"/>
    <col min="5112" max="5112" width="62" style="1" customWidth="1"/>
    <col min="5113" max="5113" width="9.140625" style="1"/>
    <col min="5114" max="5115" width="11.85546875" style="1" customWidth="1"/>
    <col min="5116" max="5116" width="14.5703125" style="1" customWidth="1"/>
    <col min="5117" max="5119" width="9.140625" style="1"/>
    <col min="5120" max="5120" width="11.42578125" style="1" customWidth="1"/>
    <col min="5121" max="5367" width="9.140625" style="1"/>
    <col min="5368" max="5368" width="62" style="1" customWidth="1"/>
    <col min="5369" max="5369" width="9.140625" style="1"/>
    <col min="5370" max="5371" width="11.85546875" style="1" customWidth="1"/>
    <col min="5372" max="5372" width="14.5703125" style="1" customWidth="1"/>
    <col min="5373" max="5375" width="9.140625" style="1"/>
    <col min="5376" max="5376" width="11.42578125" style="1" customWidth="1"/>
    <col min="5377" max="5623" width="9.140625" style="1"/>
    <col min="5624" max="5624" width="62" style="1" customWidth="1"/>
    <col min="5625" max="5625" width="9.140625" style="1"/>
    <col min="5626" max="5627" width="11.85546875" style="1" customWidth="1"/>
    <col min="5628" max="5628" width="14.5703125" style="1" customWidth="1"/>
    <col min="5629" max="5631" width="9.140625" style="1"/>
    <col min="5632" max="5632" width="11.42578125" style="1" customWidth="1"/>
    <col min="5633" max="5879" width="9.140625" style="1"/>
    <col min="5880" max="5880" width="62" style="1" customWidth="1"/>
    <col min="5881" max="5881" width="9.140625" style="1"/>
    <col min="5882" max="5883" width="11.85546875" style="1" customWidth="1"/>
    <col min="5884" max="5884" width="14.5703125" style="1" customWidth="1"/>
    <col min="5885" max="5887" width="9.140625" style="1"/>
    <col min="5888" max="5888" width="11.42578125" style="1" customWidth="1"/>
    <col min="5889" max="6135" width="9.140625" style="1"/>
    <col min="6136" max="6136" width="62" style="1" customWidth="1"/>
    <col min="6137" max="6137" width="9.140625" style="1"/>
    <col min="6138" max="6139" width="11.85546875" style="1" customWidth="1"/>
    <col min="6140" max="6140" width="14.5703125" style="1" customWidth="1"/>
    <col min="6141" max="6143" width="9.140625" style="1"/>
    <col min="6144" max="6144" width="11.42578125" style="1" customWidth="1"/>
    <col min="6145" max="6391" width="9.140625" style="1"/>
    <col min="6392" max="6392" width="62" style="1" customWidth="1"/>
    <col min="6393" max="6393" width="9.140625" style="1"/>
    <col min="6394" max="6395" width="11.85546875" style="1" customWidth="1"/>
    <col min="6396" max="6396" width="14.5703125" style="1" customWidth="1"/>
    <col min="6397" max="6399" width="9.140625" style="1"/>
    <col min="6400" max="6400" width="11.42578125" style="1" customWidth="1"/>
    <col min="6401" max="6647" width="9.140625" style="1"/>
    <col min="6648" max="6648" width="62" style="1" customWidth="1"/>
    <col min="6649" max="6649" width="9.140625" style="1"/>
    <col min="6650" max="6651" width="11.85546875" style="1" customWidth="1"/>
    <col min="6652" max="6652" width="14.5703125" style="1" customWidth="1"/>
    <col min="6653" max="6655" width="9.140625" style="1"/>
    <col min="6656" max="6656" width="11.42578125" style="1" customWidth="1"/>
    <col min="6657" max="6903" width="9.140625" style="1"/>
    <col min="6904" max="6904" width="62" style="1" customWidth="1"/>
    <col min="6905" max="6905" width="9.140625" style="1"/>
    <col min="6906" max="6907" width="11.85546875" style="1" customWidth="1"/>
    <col min="6908" max="6908" width="14.5703125" style="1" customWidth="1"/>
    <col min="6909" max="6911" width="9.140625" style="1"/>
    <col min="6912" max="6912" width="11.42578125" style="1" customWidth="1"/>
    <col min="6913" max="7159" width="9.140625" style="1"/>
    <col min="7160" max="7160" width="62" style="1" customWidth="1"/>
    <col min="7161" max="7161" width="9.140625" style="1"/>
    <col min="7162" max="7163" width="11.85546875" style="1" customWidth="1"/>
    <col min="7164" max="7164" width="14.5703125" style="1" customWidth="1"/>
    <col min="7165" max="7167" width="9.140625" style="1"/>
    <col min="7168" max="7168" width="11.42578125" style="1" customWidth="1"/>
    <col min="7169" max="7415" width="9.140625" style="1"/>
    <col min="7416" max="7416" width="62" style="1" customWidth="1"/>
    <col min="7417" max="7417" width="9.140625" style="1"/>
    <col min="7418" max="7419" width="11.85546875" style="1" customWidth="1"/>
    <col min="7420" max="7420" width="14.5703125" style="1" customWidth="1"/>
    <col min="7421" max="7423" width="9.140625" style="1"/>
    <col min="7424" max="7424" width="11.42578125" style="1" customWidth="1"/>
    <col min="7425" max="7671" width="9.140625" style="1"/>
    <col min="7672" max="7672" width="62" style="1" customWidth="1"/>
    <col min="7673" max="7673" width="9.140625" style="1"/>
    <col min="7674" max="7675" width="11.85546875" style="1" customWidth="1"/>
    <col min="7676" max="7676" width="14.5703125" style="1" customWidth="1"/>
    <col min="7677" max="7679" width="9.140625" style="1"/>
    <col min="7680" max="7680" width="11.42578125" style="1" customWidth="1"/>
    <col min="7681" max="7927" width="9.140625" style="1"/>
    <col min="7928" max="7928" width="62" style="1" customWidth="1"/>
    <col min="7929" max="7929" width="9.140625" style="1"/>
    <col min="7930" max="7931" width="11.85546875" style="1" customWidth="1"/>
    <col min="7932" max="7932" width="14.5703125" style="1" customWidth="1"/>
    <col min="7933" max="7935" width="9.140625" style="1"/>
    <col min="7936" max="7936" width="11.42578125" style="1" customWidth="1"/>
    <col min="7937" max="8183" width="9.140625" style="1"/>
    <col min="8184" max="8184" width="62" style="1" customWidth="1"/>
    <col min="8185" max="8185" width="9.140625" style="1"/>
    <col min="8186" max="8187" width="11.85546875" style="1" customWidth="1"/>
    <col min="8188" max="8188" width="14.5703125" style="1" customWidth="1"/>
    <col min="8189" max="8191" width="9.140625" style="1"/>
    <col min="8192" max="8192" width="11.42578125" style="1" customWidth="1"/>
    <col min="8193" max="8439" width="9.140625" style="1"/>
    <col min="8440" max="8440" width="62" style="1" customWidth="1"/>
    <col min="8441" max="8441" width="9.140625" style="1"/>
    <col min="8442" max="8443" width="11.85546875" style="1" customWidth="1"/>
    <col min="8444" max="8444" width="14.5703125" style="1" customWidth="1"/>
    <col min="8445" max="8447" width="9.140625" style="1"/>
    <col min="8448" max="8448" width="11.42578125" style="1" customWidth="1"/>
    <col min="8449" max="8695" width="9.140625" style="1"/>
    <col min="8696" max="8696" width="62" style="1" customWidth="1"/>
    <col min="8697" max="8697" width="9.140625" style="1"/>
    <col min="8698" max="8699" width="11.85546875" style="1" customWidth="1"/>
    <col min="8700" max="8700" width="14.5703125" style="1" customWidth="1"/>
    <col min="8701" max="8703" width="9.140625" style="1"/>
    <col min="8704" max="8704" width="11.42578125" style="1" customWidth="1"/>
    <col min="8705" max="8951" width="9.140625" style="1"/>
    <col min="8952" max="8952" width="62" style="1" customWidth="1"/>
    <col min="8953" max="8953" width="9.140625" style="1"/>
    <col min="8954" max="8955" width="11.85546875" style="1" customWidth="1"/>
    <col min="8956" max="8956" width="14.5703125" style="1" customWidth="1"/>
    <col min="8957" max="8959" width="9.140625" style="1"/>
    <col min="8960" max="8960" width="11.42578125" style="1" customWidth="1"/>
    <col min="8961" max="9207" width="9.140625" style="1"/>
    <col min="9208" max="9208" width="62" style="1" customWidth="1"/>
    <col min="9209" max="9209" width="9.140625" style="1"/>
    <col min="9210" max="9211" width="11.85546875" style="1" customWidth="1"/>
    <col min="9212" max="9212" width="14.5703125" style="1" customWidth="1"/>
    <col min="9213" max="9215" width="9.140625" style="1"/>
    <col min="9216" max="9216" width="11.42578125" style="1" customWidth="1"/>
    <col min="9217" max="9463" width="9.140625" style="1"/>
    <col min="9464" max="9464" width="62" style="1" customWidth="1"/>
    <col min="9465" max="9465" width="9.140625" style="1"/>
    <col min="9466" max="9467" width="11.85546875" style="1" customWidth="1"/>
    <col min="9468" max="9468" width="14.5703125" style="1" customWidth="1"/>
    <col min="9469" max="9471" width="9.140625" style="1"/>
    <col min="9472" max="9472" width="11.42578125" style="1" customWidth="1"/>
    <col min="9473" max="9719" width="9.140625" style="1"/>
    <col min="9720" max="9720" width="62" style="1" customWidth="1"/>
    <col min="9721" max="9721" width="9.140625" style="1"/>
    <col min="9722" max="9723" width="11.85546875" style="1" customWidth="1"/>
    <col min="9724" max="9724" width="14.5703125" style="1" customWidth="1"/>
    <col min="9725" max="9727" width="9.140625" style="1"/>
    <col min="9728" max="9728" width="11.42578125" style="1" customWidth="1"/>
    <col min="9729" max="9975" width="9.140625" style="1"/>
    <col min="9976" max="9976" width="62" style="1" customWidth="1"/>
    <col min="9977" max="9977" width="9.140625" style="1"/>
    <col min="9978" max="9979" width="11.85546875" style="1" customWidth="1"/>
    <col min="9980" max="9980" width="14.5703125" style="1" customWidth="1"/>
    <col min="9981" max="9983" width="9.140625" style="1"/>
    <col min="9984" max="9984" width="11.42578125" style="1" customWidth="1"/>
    <col min="9985" max="10231" width="9.140625" style="1"/>
    <col min="10232" max="10232" width="62" style="1" customWidth="1"/>
    <col min="10233" max="10233" width="9.140625" style="1"/>
    <col min="10234" max="10235" width="11.85546875" style="1" customWidth="1"/>
    <col min="10236" max="10236" width="14.5703125" style="1" customWidth="1"/>
    <col min="10237" max="10239" width="9.140625" style="1"/>
    <col min="10240" max="10240" width="11.42578125" style="1" customWidth="1"/>
    <col min="10241" max="10487" width="9.140625" style="1"/>
    <col min="10488" max="10488" width="62" style="1" customWidth="1"/>
    <col min="10489" max="10489" width="9.140625" style="1"/>
    <col min="10490" max="10491" width="11.85546875" style="1" customWidth="1"/>
    <col min="10492" max="10492" width="14.5703125" style="1" customWidth="1"/>
    <col min="10493" max="10495" width="9.140625" style="1"/>
    <col min="10496" max="10496" width="11.42578125" style="1" customWidth="1"/>
    <col min="10497" max="10743" width="9.140625" style="1"/>
    <col min="10744" max="10744" width="62" style="1" customWidth="1"/>
    <col min="10745" max="10745" width="9.140625" style="1"/>
    <col min="10746" max="10747" width="11.85546875" style="1" customWidth="1"/>
    <col min="10748" max="10748" width="14.5703125" style="1" customWidth="1"/>
    <col min="10749" max="10751" width="9.140625" style="1"/>
    <col min="10752" max="10752" width="11.42578125" style="1" customWidth="1"/>
    <col min="10753" max="10999" width="9.140625" style="1"/>
    <col min="11000" max="11000" width="62" style="1" customWidth="1"/>
    <col min="11001" max="11001" width="9.140625" style="1"/>
    <col min="11002" max="11003" width="11.85546875" style="1" customWidth="1"/>
    <col min="11004" max="11004" width="14.5703125" style="1" customWidth="1"/>
    <col min="11005" max="11007" width="9.140625" style="1"/>
    <col min="11008" max="11008" width="11.42578125" style="1" customWidth="1"/>
    <col min="11009" max="11255" width="9.140625" style="1"/>
    <col min="11256" max="11256" width="62" style="1" customWidth="1"/>
    <col min="11257" max="11257" width="9.140625" style="1"/>
    <col min="11258" max="11259" width="11.85546875" style="1" customWidth="1"/>
    <col min="11260" max="11260" width="14.5703125" style="1" customWidth="1"/>
    <col min="11261" max="11263" width="9.140625" style="1"/>
    <col min="11264" max="11264" width="11.42578125" style="1" customWidth="1"/>
    <col min="11265" max="11511" width="9.140625" style="1"/>
    <col min="11512" max="11512" width="62" style="1" customWidth="1"/>
    <col min="11513" max="11513" width="9.140625" style="1"/>
    <col min="11514" max="11515" width="11.85546875" style="1" customWidth="1"/>
    <col min="11516" max="11516" width="14.5703125" style="1" customWidth="1"/>
    <col min="11517" max="11519" width="9.140625" style="1"/>
    <col min="11520" max="11520" width="11.42578125" style="1" customWidth="1"/>
    <col min="11521" max="11767" width="9.140625" style="1"/>
    <col min="11768" max="11768" width="62" style="1" customWidth="1"/>
    <col min="11769" max="11769" width="9.140625" style="1"/>
    <col min="11770" max="11771" width="11.85546875" style="1" customWidth="1"/>
    <col min="11772" max="11772" width="14.5703125" style="1" customWidth="1"/>
    <col min="11773" max="11775" width="9.140625" style="1"/>
    <col min="11776" max="11776" width="11.42578125" style="1" customWidth="1"/>
    <col min="11777" max="12023" width="9.140625" style="1"/>
    <col min="12024" max="12024" width="62" style="1" customWidth="1"/>
    <col min="12025" max="12025" width="9.140625" style="1"/>
    <col min="12026" max="12027" width="11.85546875" style="1" customWidth="1"/>
    <col min="12028" max="12028" width="14.5703125" style="1" customWidth="1"/>
    <col min="12029" max="12031" width="9.140625" style="1"/>
    <col min="12032" max="12032" width="11.42578125" style="1" customWidth="1"/>
    <col min="12033" max="12279" width="9.140625" style="1"/>
    <col min="12280" max="12280" width="62" style="1" customWidth="1"/>
    <col min="12281" max="12281" width="9.140625" style="1"/>
    <col min="12282" max="12283" width="11.85546875" style="1" customWidth="1"/>
    <col min="12284" max="12284" width="14.5703125" style="1" customWidth="1"/>
    <col min="12285" max="12287" width="9.140625" style="1"/>
    <col min="12288" max="12288" width="11.42578125" style="1" customWidth="1"/>
    <col min="12289" max="12535" width="9.140625" style="1"/>
    <col min="12536" max="12536" width="62" style="1" customWidth="1"/>
    <col min="12537" max="12537" width="9.140625" style="1"/>
    <col min="12538" max="12539" width="11.85546875" style="1" customWidth="1"/>
    <col min="12540" max="12540" width="14.5703125" style="1" customWidth="1"/>
    <col min="12541" max="12543" width="9.140625" style="1"/>
    <col min="12544" max="12544" width="11.42578125" style="1" customWidth="1"/>
    <col min="12545" max="12791" width="9.140625" style="1"/>
    <col min="12792" max="12792" width="62" style="1" customWidth="1"/>
    <col min="12793" max="12793" width="9.140625" style="1"/>
    <col min="12794" max="12795" width="11.85546875" style="1" customWidth="1"/>
    <col min="12796" max="12796" width="14.5703125" style="1" customWidth="1"/>
    <col min="12797" max="12799" width="9.140625" style="1"/>
    <col min="12800" max="12800" width="11.42578125" style="1" customWidth="1"/>
    <col min="12801" max="13047" width="9.140625" style="1"/>
    <col min="13048" max="13048" width="62" style="1" customWidth="1"/>
    <col min="13049" max="13049" width="9.140625" style="1"/>
    <col min="13050" max="13051" width="11.85546875" style="1" customWidth="1"/>
    <col min="13052" max="13052" width="14.5703125" style="1" customWidth="1"/>
    <col min="13053" max="13055" width="9.140625" style="1"/>
    <col min="13056" max="13056" width="11.42578125" style="1" customWidth="1"/>
    <col min="13057" max="13303" width="9.140625" style="1"/>
    <col min="13304" max="13304" width="62" style="1" customWidth="1"/>
    <col min="13305" max="13305" width="9.140625" style="1"/>
    <col min="13306" max="13307" width="11.85546875" style="1" customWidth="1"/>
    <col min="13308" max="13308" width="14.5703125" style="1" customWidth="1"/>
    <col min="13309" max="13311" width="9.140625" style="1"/>
    <col min="13312" max="13312" width="11.42578125" style="1" customWidth="1"/>
    <col min="13313" max="13559" width="9.140625" style="1"/>
    <col min="13560" max="13560" width="62" style="1" customWidth="1"/>
    <col min="13561" max="13561" width="9.140625" style="1"/>
    <col min="13562" max="13563" width="11.85546875" style="1" customWidth="1"/>
    <col min="13564" max="13564" width="14.5703125" style="1" customWidth="1"/>
    <col min="13565" max="13567" width="9.140625" style="1"/>
    <col min="13568" max="13568" width="11.42578125" style="1" customWidth="1"/>
    <col min="13569" max="13815" width="9.140625" style="1"/>
    <col min="13816" max="13816" width="62" style="1" customWidth="1"/>
    <col min="13817" max="13817" width="9.140625" style="1"/>
    <col min="13818" max="13819" width="11.85546875" style="1" customWidth="1"/>
    <col min="13820" max="13820" width="14.5703125" style="1" customWidth="1"/>
    <col min="13821" max="13823" width="9.140625" style="1"/>
    <col min="13824" max="13824" width="11.42578125" style="1" customWidth="1"/>
    <col min="13825" max="14071" width="9.140625" style="1"/>
    <col min="14072" max="14072" width="62" style="1" customWidth="1"/>
    <col min="14073" max="14073" width="9.140625" style="1"/>
    <col min="14074" max="14075" width="11.85546875" style="1" customWidth="1"/>
    <col min="14076" max="14076" width="14.5703125" style="1" customWidth="1"/>
    <col min="14077" max="14079" width="9.140625" style="1"/>
    <col min="14080" max="14080" width="11.42578125" style="1" customWidth="1"/>
    <col min="14081" max="14327" width="9.140625" style="1"/>
    <col min="14328" max="14328" width="62" style="1" customWidth="1"/>
    <col min="14329" max="14329" width="9.140625" style="1"/>
    <col min="14330" max="14331" width="11.85546875" style="1" customWidth="1"/>
    <col min="14332" max="14332" width="14.5703125" style="1" customWidth="1"/>
    <col min="14333" max="14335" width="9.140625" style="1"/>
    <col min="14336" max="14336" width="11.42578125" style="1" customWidth="1"/>
    <col min="14337" max="14583" width="9.140625" style="1"/>
    <col min="14584" max="14584" width="62" style="1" customWidth="1"/>
    <col min="14585" max="14585" width="9.140625" style="1"/>
    <col min="14586" max="14587" width="11.85546875" style="1" customWidth="1"/>
    <col min="14588" max="14588" width="14.5703125" style="1" customWidth="1"/>
    <col min="14589" max="14591" width="9.140625" style="1"/>
    <col min="14592" max="14592" width="11.42578125" style="1" customWidth="1"/>
    <col min="14593" max="14839" width="9.140625" style="1"/>
    <col min="14840" max="14840" width="62" style="1" customWidth="1"/>
    <col min="14841" max="14841" width="9.140625" style="1"/>
    <col min="14842" max="14843" width="11.85546875" style="1" customWidth="1"/>
    <col min="14844" max="14844" width="14.5703125" style="1" customWidth="1"/>
    <col min="14845" max="14847" width="9.140625" style="1"/>
    <col min="14848" max="14848" width="11.42578125" style="1" customWidth="1"/>
    <col min="14849" max="15095" width="9.140625" style="1"/>
    <col min="15096" max="15096" width="62" style="1" customWidth="1"/>
    <col min="15097" max="15097" width="9.140625" style="1"/>
    <col min="15098" max="15099" width="11.85546875" style="1" customWidth="1"/>
    <col min="15100" max="15100" width="14.5703125" style="1" customWidth="1"/>
    <col min="15101" max="15103" width="9.140625" style="1"/>
    <col min="15104" max="15104" width="11.42578125" style="1" customWidth="1"/>
    <col min="15105" max="15351" width="9.140625" style="1"/>
    <col min="15352" max="15352" width="62" style="1" customWidth="1"/>
    <col min="15353" max="15353" width="9.140625" style="1"/>
    <col min="15354" max="15355" width="11.85546875" style="1" customWidth="1"/>
    <col min="15356" max="15356" width="14.5703125" style="1" customWidth="1"/>
    <col min="15357" max="15359" width="9.140625" style="1"/>
    <col min="15360" max="15360" width="11.42578125" style="1" customWidth="1"/>
    <col min="15361" max="15607" width="9.140625" style="1"/>
    <col min="15608" max="15608" width="62" style="1" customWidth="1"/>
    <col min="15609" max="15609" width="9.140625" style="1"/>
    <col min="15610" max="15611" width="11.85546875" style="1" customWidth="1"/>
    <col min="15612" max="15612" width="14.5703125" style="1" customWidth="1"/>
    <col min="15613" max="15615" width="9.140625" style="1"/>
    <col min="15616" max="15616" width="11.42578125" style="1" customWidth="1"/>
    <col min="15617" max="15863" width="9.140625" style="1"/>
    <col min="15864" max="15864" width="62" style="1" customWidth="1"/>
    <col min="15865" max="15865" width="9.140625" style="1"/>
    <col min="15866" max="15867" width="11.85546875" style="1" customWidth="1"/>
    <col min="15868" max="15868" width="14.5703125" style="1" customWidth="1"/>
    <col min="15869" max="15871" width="9.140625" style="1"/>
    <col min="15872" max="15872" width="11.42578125" style="1" customWidth="1"/>
    <col min="15873" max="16119" width="9.140625" style="1"/>
    <col min="16120" max="16120" width="62" style="1" customWidth="1"/>
    <col min="16121" max="16121" width="9.140625" style="1"/>
    <col min="16122" max="16123" width="11.85546875" style="1" customWidth="1"/>
    <col min="16124" max="16124" width="14.5703125" style="1" customWidth="1"/>
    <col min="16125" max="16127" width="9.140625" style="1"/>
    <col min="16128" max="16128" width="11.42578125" style="1" customWidth="1"/>
    <col min="16129" max="16374" width="9.140625" style="1"/>
    <col min="16375" max="16384" width="9.140625" style="1" customWidth="1"/>
  </cols>
  <sheetData>
    <row r="1" spans="1:23" ht="12.75" x14ac:dyDescent="0.2">
      <c r="A1" s="84"/>
      <c r="B1" s="85" t="s">
        <v>206</v>
      </c>
      <c r="C1" s="85"/>
      <c r="D1" s="85"/>
      <c r="E1" s="85"/>
    </row>
    <row r="2" spans="1:23" ht="17.25" customHeight="1" x14ac:dyDescent="0.2">
      <c r="A2" s="84"/>
      <c r="B2" s="85"/>
      <c r="C2" s="85"/>
      <c r="D2" s="85"/>
      <c r="E2" s="85"/>
    </row>
    <row r="3" spans="1:23" ht="15.75" customHeight="1" x14ac:dyDescent="0.2">
      <c r="A3" s="84"/>
      <c r="B3" s="85"/>
      <c r="C3" s="85"/>
      <c r="D3" s="85"/>
      <c r="E3" s="85"/>
    </row>
    <row r="4" spans="1:23" ht="41.25" customHeight="1" x14ac:dyDescent="0.2">
      <c r="A4" s="84"/>
      <c r="B4" s="85"/>
      <c r="C4" s="85"/>
      <c r="D4" s="85"/>
      <c r="E4" s="85"/>
    </row>
    <row r="5" spans="1:23" ht="25.5" x14ac:dyDescent="0.2">
      <c r="A5" s="86" t="s">
        <v>196</v>
      </c>
      <c r="B5" s="86"/>
      <c r="C5" s="86"/>
      <c r="D5" s="86"/>
      <c r="E5" s="86"/>
      <c r="F5" s="54" t="s">
        <v>199</v>
      </c>
    </row>
    <row r="6" spans="1:23" ht="16.5" customHeight="1" x14ac:dyDescent="0.2">
      <c r="A6" s="87" t="s">
        <v>207</v>
      </c>
      <c r="B6" s="88"/>
      <c r="C6" s="88"/>
      <c r="D6" s="88"/>
      <c r="E6" s="88"/>
      <c r="F6" s="55">
        <f>H215</f>
        <v>0</v>
      </c>
    </row>
    <row r="7" spans="1:23" s="2" customFormat="1" x14ac:dyDescent="0.2">
      <c r="A7" s="89" t="s">
        <v>203</v>
      </c>
      <c r="B7" s="83"/>
      <c r="C7" s="83"/>
      <c r="D7" s="83"/>
      <c r="E7" s="83"/>
      <c r="F7" s="4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2" customFormat="1" x14ac:dyDescent="0.2">
      <c r="A8" s="83" t="s">
        <v>197</v>
      </c>
      <c r="B8" s="83"/>
      <c r="C8" s="83"/>
      <c r="D8" s="83"/>
      <c r="E8" s="83"/>
      <c r="F8" s="4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2" customFormat="1" ht="21" thickBot="1" x14ac:dyDescent="0.25">
      <c r="A9" s="82"/>
      <c r="B9" s="82"/>
      <c r="C9" s="82"/>
      <c r="D9" s="82"/>
      <c r="E9" s="82"/>
      <c r="F9" s="4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2" customFormat="1" x14ac:dyDescent="0.2">
      <c r="A10" s="20" t="s">
        <v>0</v>
      </c>
      <c r="B10" s="31" t="s">
        <v>1</v>
      </c>
      <c r="C10" s="21" t="s">
        <v>2</v>
      </c>
      <c r="D10" s="21" t="s">
        <v>3</v>
      </c>
      <c r="E10" s="45" t="s">
        <v>4</v>
      </c>
      <c r="F10" s="75" t="s">
        <v>198</v>
      </c>
    </row>
    <row r="11" spans="1:23" s="2" customFormat="1" x14ac:dyDescent="0.2">
      <c r="A11" s="79" t="s">
        <v>5</v>
      </c>
      <c r="B11" s="80"/>
      <c r="C11" s="80"/>
      <c r="D11" s="80"/>
      <c r="E11" s="80"/>
      <c r="F11" s="75"/>
    </row>
    <row r="12" spans="1:23" s="2" customFormat="1" ht="17.25" x14ac:dyDescent="0.2">
      <c r="A12" s="3" t="s">
        <v>6</v>
      </c>
      <c r="B12" s="30" t="s">
        <v>165</v>
      </c>
      <c r="C12" s="4"/>
      <c r="D12" s="17">
        <v>300</v>
      </c>
      <c r="E12" s="46">
        <f>C12*D12</f>
        <v>0</v>
      </c>
      <c r="F12" s="53"/>
    </row>
    <row r="13" spans="1:23" s="2" customFormat="1" ht="17.25" collapsed="1" x14ac:dyDescent="0.2">
      <c r="A13" s="3" t="s">
        <v>87</v>
      </c>
      <c r="B13" s="30" t="s">
        <v>165</v>
      </c>
      <c r="C13" s="25"/>
      <c r="D13" s="17">
        <v>300</v>
      </c>
      <c r="E13" s="46">
        <f t="shared" ref="E13:E36" si="0">C13*D13</f>
        <v>0</v>
      </c>
      <c r="F13" s="53"/>
    </row>
    <row r="14" spans="1:23" s="2" customFormat="1" ht="17.25" x14ac:dyDescent="0.2">
      <c r="A14" s="3" t="s">
        <v>7</v>
      </c>
      <c r="B14" s="30" t="s">
        <v>165</v>
      </c>
      <c r="C14" s="5"/>
      <c r="D14" s="17">
        <v>100</v>
      </c>
      <c r="E14" s="46">
        <f t="shared" si="0"/>
        <v>0</v>
      </c>
      <c r="F14" s="53"/>
    </row>
    <row r="15" spans="1:23" s="2" customFormat="1" ht="17.25" x14ac:dyDescent="0.2">
      <c r="A15" s="3" t="s">
        <v>102</v>
      </c>
      <c r="B15" s="30" t="s">
        <v>165</v>
      </c>
      <c r="C15" s="5"/>
      <c r="D15" s="17">
        <v>150</v>
      </c>
      <c r="E15" s="46">
        <f t="shared" si="0"/>
        <v>0</v>
      </c>
      <c r="F15" s="53"/>
    </row>
    <row r="16" spans="1:23" s="2" customFormat="1" ht="17.25" x14ac:dyDescent="0.2">
      <c r="A16" s="3" t="s">
        <v>8</v>
      </c>
      <c r="B16" s="30" t="s">
        <v>165</v>
      </c>
      <c r="C16" s="5"/>
      <c r="D16" s="17">
        <v>80</v>
      </c>
      <c r="E16" s="46">
        <f t="shared" si="0"/>
        <v>0</v>
      </c>
      <c r="F16" s="53"/>
    </row>
    <row r="17" spans="1:6" s="2" customFormat="1" ht="17.25" x14ac:dyDescent="0.2">
      <c r="A17" s="3" t="s">
        <v>104</v>
      </c>
      <c r="B17" s="30" t="s">
        <v>165</v>
      </c>
      <c r="C17" s="5"/>
      <c r="D17" s="17">
        <v>140</v>
      </c>
      <c r="E17" s="46">
        <f t="shared" si="0"/>
        <v>0</v>
      </c>
      <c r="F17" s="53"/>
    </row>
    <row r="18" spans="1:6" s="2" customFormat="1" ht="17.25" x14ac:dyDescent="0.2">
      <c r="A18" s="3" t="s">
        <v>9</v>
      </c>
      <c r="B18" s="30" t="s">
        <v>165</v>
      </c>
      <c r="C18" s="5"/>
      <c r="D18" s="17">
        <v>400</v>
      </c>
      <c r="E18" s="46">
        <f t="shared" si="0"/>
        <v>0</v>
      </c>
      <c r="F18" s="53"/>
    </row>
    <row r="19" spans="1:6" s="2" customFormat="1" ht="17.25" x14ac:dyDescent="0.2">
      <c r="A19" s="3" t="s">
        <v>10</v>
      </c>
      <c r="B19" s="30" t="s">
        <v>165</v>
      </c>
      <c r="C19" s="5"/>
      <c r="D19" s="17">
        <v>150</v>
      </c>
      <c r="E19" s="46">
        <f t="shared" si="0"/>
        <v>0</v>
      </c>
      <c r="F19" s="53"/>
    </row>
    <row r="20" spans="1:6" s="2" customFormat="1" x14ac:dyDescent="0.2">
      <c r="A20" s="3" t="s">
        <v>11</v>
      </c>
      <c r="B20" s="32" t="s">
        <v>21</v>
      </c>
      <c r="C20" s="5"/>
      <c r="D20" s="17">
        <v>1500</v>
      </c>
      <c r="E20" s="46">
        <f t="shared" si="0"/>
        <v>0</v>
      </c>
      <c r="F20" s="53"/>
    </row>
    <row r="21" spans="1:6" s="2" customFormat="1" x14ac:dyDescent="0.2">
      <c r="A21" s="3" t="s">
        <v>63</v>
      </c>
      <c r="B21" s="32" t="s">
        <v>21</v>
      </c>
      <c r="C21" s="18"/>
      <c r="D21" s="17">
        <v>2000</v>
      </c>
      <c r="E21" s="46">
        <f t="shared" si="0"/>
        <v>0</v>
      </c>
      <c r="F21" s="53"/>
    </row>
    <row r="22" spans="1:6" s="2" customFormat="1" x14ac:dyDescent="0.2">
      <c r="A22" s="3" t="s">
        <v>192</v>
      </c>
      <c r="B22" s="32" t="s">
        <v>21</v>
      </c>
      <c r="C22" s="5"/>
      <c r="D22" s="17">
        <v>3000</v>
      </c>
      <c r="E22" s="46">
        <f t="shared" si="0"/>
        <v>0</v>
      </c>
      <c r="F22" s="53"/>
    </row>
    <row r="23" spans="1:6" s="2" customFormat="1" collapsed="1" x14ac:dyDescent="0.2">
      <c r="A23" s="3" t="s">
        <v>13</v>
      </c>
      <c r="B23" s="32" t="s">
        <v>14</v>
      </c>
      <c r="C23" s="5"/>
      <c r="D23" s="17">
        <v>150</v>
      </c>
      <c r="E23" s="46">
        <f t="shared" si="0"/>
        <v>0</v>
      </c>
      <c r="F23" s="53"/>
    </row>
    <row r="24" spans="1:6" s="2" customFormat="1" ht="17.25" x14ac:dyDescent="0.2">
      <c r="A24" s="3" t="s">
        <v>118</v>
      </c>
      <c r="B24" s="30" t="s">
        <v>165</v>
      </c>
      <c r="C24" s="5"/>
      <c r="D24" s="17">
        <v>350</v>
      </c>
      <c r="E24" s="46">
        <f t="shared" si="0"/>
        <v>0</v>
      </c>
      <c r="F24" s="53"/>
    </row>
    <row r="25" spans="1:6" s="2" customFormat="1" ht="17.25" x14ac:dyDescent="0.2">
      <c r="A25" s="3" t="s">
        <v>119</v>
      </c>
      <c r="B25" s="30" t="s">
        <v>165</v>
      </c>
      <c r="C25" s="5"/>
      <c r="D25" s="17">
        <v>400</v>
      </c>
      <c r="E25" s="46">
        <f t="shared" si="0"/>
        <v>0</v>
      </c>
      <c r="F25" s="53"/>
    </row>
    <row r="26" spans="1:6" s="2" customFormat="1" ht="17.25" x14ac:dyDescent="0.2">
      <c r="A26" s="3" t="s">
        <v>120</v>
      </c>
      <c r="B26" s="30" t="s">
        <v>165</v>
      </c>
      <c r="C26" s="5"/>
      <c r="D26" s="17">
        <v>350</v>
      </c>
      <c r="E26" s="46">
        <f t="shared" si="0"/>
        <v>0</v>
      </c>
      <c r="F26" s="53"/>
    </row>
    <row r="27" spans="1:6" s="2" customFormat="1" ht="17.25" x14ac:dyDescent="0.2">
      <c r="A27" s="3" t="s">
        <v>121</v>
      </c>
      <c r="B27" s="30" t="s">
        <v>165</v>
      </c>
      <c r="C27" s="5"/>
      <c r="D27" s="17">
        <v>2000</v>
      </c>
      <c r="E27" s="46">
        <f t="shared" si="0"/>
        <v>0</v>
      </c>
      <c r="F27" s="53"/>
    </row>
    <row r="28" spans="1:6" s="2" customFormat="1" x14ac:dyDescent="0.2">
      <c r="A28" s="3" t="s">
        <v>99</v>
      </c>
      <c r="B28" s="30" t="s">
        <v>14</v>
      </c>
      <c r="C28" s="5"/>
      <c r="D28" s="17">
        <v>20</v>
      </c>
      <c r="E28" s="46">
        <f t="shared" si="0"/>
        <v>0</v>
      </c>
      <c r="F28" s="53"/>
    </row>
    <row r="29" spans="1:6" s="2" customFormat="1" ht="17.25" x14ac:dyDescent="0.2">
      <c r="A29" s="3" t="s">
        <v>100</v>
      </c>
      <c r="B29" s="30" t="s">
        <v>165</v>
      </c>
      <c r="C29" s="5"/>
      <c r="D29" s="17">
        <v>50</v>
      </c>
      <c r="E29" s="46">
        <f t="shared" si="0"/>
        <v>0</v>
      </c>
      <c r="F29" s="53"/>
    </row>
    <row r="30" spans="1:6" s="2" customFormat="1" x14ac:dyDescent="0.2">
      <c r="A30" s="3" t="s">
        <v>106</v>
      </c>
      <c r="B30" s="32" t="s">
        <v>21</v>
      </c>
      <c r="C30" s="5"/>
      <c r="D30" s="17">
        <v>500</v>
      </c>
      <c r="E30" s="46">
        <f t="shared" si="0"/>
        <v>0</v>
      </c>
      <c r="F30" s="53"/>
    </row>
    <row r="31" spans="1:6" s="2" customFormat="1" ht="17.25" x14ac:dyDescent="0.2">
      <c r="A31" s="3" t="s">
        <v>111</v>
      </c>
      <c r="B31" s="30" t="s">
        <v>165</v>
      </c>
      <c r="C31" s="5"/>
      <c r="D31" s="17">
        <v>80</v>
      </c>
      <c r="E31" s="46">
        <f t="shared" si="0"/>
        <v>0</v>
      </c>
      <c r="F31" s="53"/>
    </row>
    <row r="32" spans="1:6" s="2" customFormat="1" x14ac:dyDescent="0.2">
      <c r="A32" s="3" t="s">
        <v>77</v>
      </c>
      <c r="B32" s="32" t="s">
        <v>21</v>
      </c>
      <c r="C32" s="5"/>
      <c r="D32" s="17">
        <v>500</v>
      </c>
      <c r="E32" s="46">
        <f t="shared" ref="E32:E34" si="1">C32*D32</f>
        <v>0</v>
      </c>
      <c r="F32" s="53"/>
    </row>
    <row r="33" spans="1:6" s="2" customFormat="1" x14ac:dyDescent="0.2">
      <c r="A33" s="3" t="s">
        <v>78</v>
      </c>
      <c r="B33" s="32" t="s">
        <v>21</v>
      </c>
      <c r="C33" s="5"/>
      <c r="D33" s="17">
        <v>500</v>
      </c>
      <c r="E33" s="46">
        <f t="shared" si="1"/>
        <v>0</v>
      </c>
      <c r="F33" s="53"/>
    </row>
    <row r="34" spans="1:6" s="2" customFormat="1" ht="17.25" x14ac:dyDescent="0.2">
      <c r="A34" s="3" t="s">
        <v>95</v>
      </c>
      <c r="B34" s="30" t="s">
        <v>165</v>
      </c>
      <c r="C34" s="5"/>
      <c r="D34" s="17">
        <v>80</v>
      </c>
      <c r="E34" s="46">
        <f t="shared" si="1"/>
        <v>0</v>
      </c>
      <c r="F34" s="53"/>
    </row>
    <row r="35" spans="1:6" s="2" customFormat="1" x14ac:dyDescent="0.2">
      <c r="A35" s="3"/>
      <c r="B35" s="30"/>
      <c r="C35" s="5"/>
      <c r="D35" s="17"/>
      <c r="E35" s="46">
        <f t="shared" si="0"/>
        <v>0</v>
      </c>
      <c r="F35" s="53"/>
    </row>
    <row r="36" spans="1:6" s="2" customFormat="1" x14ac:dyDescent="0.2">
      <c r="A36" s="3"/>
      <c r="B36" s="30"/>
      <c r="C36" s="5"/>
      <c r="D36" s="17"/>
      <c r="E36" s="46">
        <f t="shared" si="0"/>
        <v>0</v>
      </c>
      <c r="F36" s="53"/>
    </row>
    <row r="37" spans="1:6" s="2" customFormat="1" x14ac:dyDescent="0.2">
      <c r="A37" s="6" t="s">
        <v>15</v>
      </c>
      <c r="B37" s="32"/>
      <c r="C37" s="4"/>
      <c r="D37" s="4"/>
      <c r="E37" s="46">
        <f>SUM(E12:E36)</f>
        <v>0</v>
      </c>
      <c r="F37" s="53"/>
    </row>
    <row r="38" spans="1:6" s="2" customFormat="1" x14ac:dyDescent="0.2">
      <c r="A38" s="79" t="s">
        <v>16</v>
      </c>
      <c r="B38" s="80"/>
      <c r="C38" s="80"/>
      <c r="D38" s="80"/>
      <c r="E38" s="80"/>
      <c r="F38" s="53"/>
    </row>
    <row r="39" spans="1:6" s="2" customFormat="1" x14ac:dyDescent="0.2">
      <c r="A39" s="3" t="s">
        <v>17</v>
      </c>
      <c r="B39" s="32" t="s">
        <v>14</v>
      </c>
      <c r="C39" s="5"/>
      <c r="D39" s="4">
        <v>750</v>
      </c>
      <c r="E39" s="46">
        <f t="shared" ref="E39:E72" si="2">C39*D39</f>
        <v>0</v>
      </c>
      <c r="F39" s="53"/>
    </row>
    <row r="40" spans="1:6" s="2" customFormat="1" x14ac:dyDescent="0.2">
      <c r="A40" s="3" t="s">
        <v>152</v>
      </c>
      <c r="B40" s="32" t="s">
        <v>14</v>
      </c>
      <c r="C40" s="5"/>
      <c r="D40" s="4">
        <v>700</v>
      </c>
      <c r="E40" s="46">
        <f>C40*D40</f>
        <v>0</v>
      </c>
      <c r="F40" s="53"/>
    </row>
    <row r="41" spans="1:6" s="2" customFormat="1" ht="17.25" x14ac:dyDescent="0.2">
      <c r="A41" s="3" t="s">
        <v>91</v>
      </c>
      <c r="B41" s="32" t="s">
        <v>167</v>
      </c>
      <c r="C41" s="5"/>
      <c r="D41" s="4">
        <v>700</v>
      </c>
      <c r="E41" s="46">
        <f t="shared" si="2"/>
        <v>0</v>
      </c>
      <c r="F41" s="53"/>
    </row>
    <row r="42" spans="1:6" s="2" customFormat="1" ht="17.25" x14ac:dyDescent="0.2">
      <c r="A42" s="3" t="s">
        <v>122</v>
      </c>
      <c r="B42" s="30" t="s">
        <v>165</v>
      </c>
      <c r="C42" s="5"/>
      <c r="D42" s="4">
        <v>1000</v>
      </c>
      <c r="E42" s="46">
        <f t="shared" si="2"/>
        <v>0</v>
      </c>
      <c r="F42" s="53"/>
    </row>
    <row r="43" spans="1:6" s="2" customFormat="1" ht="17.25" x14ac:dyDescent="0.2">
      <c r="A43" s="3" t="s">
        <v>123</v>
      </c>
      <c r="B43" s="30" t="s">
        <v>165</v>
      </c>
      <c r="C43" s="5"/>
      <c r="D43" s="4">
        <v>1500</v>
      </c>
      <c r="E43" s="46">
        <f t="shared" si="2"/>
        <v>0</v>
      </c>
      <c r="F43" s="53"/>
    </row>
    <row r="44" spans="1:6" s="2" customFormat="1" ht="17.25" x14ac:dyDescent="0.2">
      <c r="A44" s="3" t="s">
        <v>124</v>
      </c>
      <c r="B44" s="30" t="s">
        <v>165</v>
      </c>
      <c r="C44" s="18"/>
      <c r="D44" s="4">
        <v>1000</v>
      </c>
      <c r="E44" s="46">
        <f t="shared" si="2"/>
        <v>0</v>
      </c>
      <c r="F44" s="53"/>
    </row>
    <row r="45" spans="1:6" s="2" customFormat="1" ht="17.25" x14ac:dyDescent="0.2">
      <c r="A45" s="3" t="s">
        <v>116</v>
      </c>
      <c r="B45" s="30" t="s">
        <v>165</v>
      </c>
      <c r="C45" s="5"/>
      <c r="D45" s="4">
        <v>50</v>
      </c>
      <c r="E45" s="46">
        <f t="shared" si="2"/>
        <v>0</v>
      </c>
      <c r="F45" s="53"/>
    </row>
    <row r="46" spans="1:6" s="2" customFormat="1" ht="28.5" x14ac:dyDescent="0.2">
      <c r="A46" s="3" t="s">
        <v>193</v>
      </c>
      <c r="B46" s="30" t="s">
        <v>165</v>
      </c>
      <c r="C46" s="5"/>
      <c r="D46" s="4">
        <v>100</v>
      </c>
      <c r="E46" s="46">
        <f t="shared" si="2"/>
        <v>0</v>
      </c>
      <c r="F46" s="53"/>
    </row>
    <row r="47" spans="1:6" s="2" customFormat="1" ht="17.25" x14ac:dyDescent="0.2">
      <c r="A47" s="3" t="s">
        <v>168</v>
      </c>
      <c r="B47" s="30" t="s">
        <v>165</v>
      </c>
      <c r="C47" s="5"/>
      <c r="D47" s="4">
        <v>350</v>
      </c>
      <c r="E47" s="46">
        <f t="shared" si="2"/>
        <v>0</v>
      </c>
      <c r="F47" s="53"/>
    </row>
    <row r="48" spans="1:6" s="2" customFormat="1" ht="17.25" x14ac:dyDescent="0.2">
      <c r="A48" s="3" t="s">
        <v>175</v>
      </c>
      <c r="B48" s="30" t="s">
        <v>165</v>
      </c>
      <c r="C48" s="5"/>
      <c r="D48" s="4">
        <v>200</v>
      </c>
      <c r="E48" s="46">
        <f t="shared" si="2"/>
        <v>0</v>
      </c>
      <c r="F48" s="53"/>
    </row>
    <row r="49" spans="1:6" s="2" customFormat="1" ht="17.25" x14ac:dyDescent="0.2">
      <c r="A49" s="3" t="s">
        <v>71</v>
      </c>
      <c r="B49" s="30" t="s">
        <v>165</v>
      </c>
      <c r="C49" s="5"/>
      <c r="D49" s="4">
        <v>600</v>
      </c>
      <c r="E49" s="46">
        <f t="shared" si="2"/>
        <v>0</v>
      </c>
      <c r="F49" s="53"/>
    </row>
    <row r="50" spans="1:6" s="2" customFormat="1" ht="17.25" x14ac:dyDescent="0.2">
      <c r="A50" s="3" t="s">
        <v>64</v>
      </c>
      <c r="B50" s="30" t="s">
        <v>165</v>
      </c>
      <c r="C50" s="5"/>
      <c r="D50" s="4">
        <v>300</v>
      </c>
      <c r="E50" s="46">
        <f t="shared" si="2"/>
        <v>0</v>
      </c>
      <c r="F50" s="53"/>
    </row>
    <row r="51" spans="1:6" s="2" customFormat="1" ht="17.25" x14ac:dyDescent="0.2">
      <c r="A51" s="3" t="s">
        <v>65</v>
      </c>
      <c r="B51" s="30" t="s">
        <v>165</v>
      </c>
      <c r="C51" s="5"/>
      <c r="D51" s="4">
        <v>300</v>
      </c>
      <c r="E51" s="46">
        <f t="shared" si="2"/>
        <v>0</v>
      </c>
      <c r="F51" s="53"/>
    </row>
    <row r="52" spans="1:6" s="2" customFormat="1" ht="17.25" x14ac:dyDescent="0.2">
      <c r="A52" s="3" t="s">
        <v>66</v>
      </c>
      <c r="B52" s="30" t="s">
        <v>165</v>
      </c>
      <c r="C52" s="5"/>
      <c r="D52" s="4">
        <v>300</v>
      </c>
      <c r="E52" s="46">
        <f t="shared" si="2"/>
        <v>0</v>
      </c>
      <c r="F52" s="53"/>
    </row>
    <row r="53" spans="1:6" s="2" customFormat="1" x14ac:dyDescent="0.2">
      <c r="A53" s="3" t="s">
        <v>92</v>
      </c>
      <c r="B53" s="32" t="s">
        <v>21</v>
      </c>
      <c r="C53" s="5"/>
      <c r="D53" s="4">
        <v>300</v>
      </c>
      <c r="E53" s="46">
        <f t="shared" si="2"/>
        <v>0</v>
      </c>
      <c r="F53" s="53"/>
    </row>
    <row r="54" spans="1:6" s="2" customFormat="1" ht="17.25" x14ac:dyDescent="0.2">
      <c r="A54" s="27" t="s">
        <v>73</v>
      </c>
      <c r="B54" s="30" t="s">
        <v>165</v>
      </c>
      <c r="C54" s="37"/>
      <c r="D54" s="37">
        <v>200</v>
      </c>
      <c r="E54" s="46">
        <f t="shared" si="2"/>
        <v>0</v>
      </c>
      <c r="F54" s="53"/>
    </row>
    <row r="55" spans="1:6" s="2" customFormat="1" ht="17.25" collapsed="1" x14ac:dyDescent="0.2">
      <c r="A55" s="19" t="s">
        <v>74</v>
      </c>
      <c r="B55" s="30" t="s">
        <v>165</v>
      </c>
      <c r="C55" s="5"/>
      <c r="D55" s="4">
        <v>300</v>
      </c>
      <c r="E55" s="46">
        <f t="shared" si="2"/>
        <v>0</v>
      </c>
      <c r="F55" s="53"/>
    </row>
    <row r="56" spans="1:6" s="2" customFormat="1" ht="17.25" x14ac:dyDescent="0.2">
      <c r="A56" s="19" t="s">
        <v>75</v>
      </c>
      <c r="B56" s="30" t="s">
        <v>165</v>
      </c>
      <c r="C56" s="5"/>
      <c r="D56" s="4">
        <v>800</v>
      </c>
      <c r="E56" s="46">
        <f t="shared" si="2"/>
        <v>0</v>
      </c>
      <c r="F56" s="53"/>
    </row>
    <row r="57" spans="1:6" s="2" customFormat="1" ht="17.25" x14ac:dyDescent="0.2">
      <c r="A57" s="3" t="s">
        <v>18</v>
      </c>
      <c r="B57" s="30" t="s">
        <v>165</v>
      </c>
      <c r="C57" s="5"/>
      <c r="D57" s="4">
        <v>300</v>
      </c>
      <c r="E57" s="46">
        <f t="shared" si="2"/>
        <v>0</v>
      </c>
      <c r="F57" s="53"/>
    </row>
    <row r="58" spans="1:6" s="2" customFormat="1" ht="17.25" x14ac:dyDescent="0.2">
      <c r="A58" s="3" t="s">
        <v>83</v>
      </c>
      <c r="B58" s="30" t="s">
        <v>165</v>
      </c>
      <c r="C58" s="5"/>
      <c r="D58" s="4">
        <v>250</v>
      </c>
      <c r="E58" s="46">
        <f t="shared" si="2"/>
        <v>0</v>
      </c>
      <c r="F58" s="53"/>
    </row>
    <row r="59" spans="1:6" s="2" customFormat="1" x14ac:dyDescent="0.2">
      <c r="A59" s="3" t="s">
        <v>19</v>
      </c>
      <c r="B59" s="32" t="s">
        <v>14</v>
      </c>
      <c r="C59" s="4"/>
      <c r="D59" s="4">
        <v>400</v>
      </c>
      <c r="E59" s="46">
        <f t="shared" si="2"/>
        <v>0</v>
      </c>
      <c r="F59" s="53"/>
    </row>
    <row r="60" spans="1:6" s="2" customFormat="1" x14ac:dyDescent="0.2">
      <c r="A60" s="3" t="s">
        <v>20</v>
      </c>
      <c r="B60" s="32" t="s">
        <v>21</v>
      </c>
      <c r="C60" s="4"/>
      <c r="D60" s="4">
        <v>2000</v>
      </c>
      <c r="E60" s="46">
        <f t="shared" si="2"/>
        <v>0</v>
      </c>
      <c r="F60" s="53"/>
    </row>
    <row r="61" spans="1:6" s="2" customFormat="1" x14ac:dyDescent="0.2">
      <c r="A61" s="3" t="s">
        <v>69</v>
      </c>
      <c r="B61" s="32" t="s">
        <v>21</v>
      </c>
      <c r="C61" s="4"/>
      <c r="D61" s="4">
        <v>500</v>
      </c>
      <c r="E61" s="46">
        <f t="shared" si="2"/>
        <v>0</v>
      </c>
      <c r="F61" s="53"/>
    </row>
    <row r="62" spans="1:6" s="2" customFormat="1" x14ac:dyDescent="0.2">
      <c r="A62" s="3" t="s">
        <v>22</v>
      </c>
      <c r="B62" s="32" t="s">
        <v>14</v>
      </c>
      <c r="C62" s="5"/>
      <c r="D62" s="4">
        <v>300</v>
      </c>
      <c r="E62" s="46">
        <f t="shared" si="2"/>
        <v>0</v>
      </c>
      <c r="F62" s="53"/>
    </row>
    <row r="63" spans="1:6" s="2" customFormat="1" x14ac:dyDescent="0.2">
      <c r="A63" s="3" t="s">
        <v>23</v>
      </c>
      <c r="B63" s="32" t="s">
        <v>14</v>
      </c>
      <c r="C63" s="5"/>
      <c r="D63" s="4">
        <v>100</v>
      </c>
      <c r="E63" s="46">
        <f t="shared" si="2"/>
        <v>0</v>
      </c>
      <c r="F63" s="53"/>
    </row>
    <row r="64" spans="1:6" s="2" customFormat="1" ht="17.25" x14ac:dyDescent="0.2">
      <c r="A64" s="3" t="s">
        <v>98</v>
      </c>
      <c r="B64" s="30" t="s">
        <v>166</v>
      </c>
      <c r="C64" s="5"/>
      <c r="D64" s="4">
        <v>300</v>
      </c>
      <c r="E64" s="46">
        <f t="shared" si="2"/>
        <v>0</v>
      </c>
      <c r="F64" s="53"/>
    </row>
    <row r="65" spans="1:6" s="2" customFormat="1" ht="17.25" x14ac:dyDescent="0.2">
      <c r="A65" s="3" t="s">
        <v>97</v>
      </c>
      <c r="B65" s="30" t="s">
        <v>166</v>
      </c>
      <c r="C65" s="5"/>
      <c r="D65" s="4">
        <v>150</v>
      </c>
      <c r="E65" s="46">
        <f t="shared" si="2"/>
        <v>0</v>
      </c>
      <c r="F65" s="53"/>
    </row>
    <row r="66" spans="1:6" s="2" customFormat="1" x14ac:dyDescent="0.2">
      <c r="A66" s="3" t="s">
        <v>101</v>
      </c>
      <c r="B66" s="30" t="s">
        <v>14</v>
      </c>
      <c r="C66" s="5"/>
      <c r="D66" s="4"/>
      <c r="E66" s="46">
        <f t="shared" si="2"/>
        <v>0</v>
      </c>
      <c r="F66" s="53"/>
    </row>
    <row r="67" spans="1:6" s="2" customFormat="1" x14ac:dyDescent="0.2">
      <c r="A67" s="3" t="s">
        <v>107</v>
      </c>
      <c r="B67" s="32" t="s">
        <v>21</v>
      </c>
      <c r="C67" s="5"/>
      <c r="D67" s="4">
        <v>500</v>
      </c>
      <c r="E67" s="46">
        <f t="shared" si="2"/>
        <v>0</v>
      </c>
      <c r="F67" s="53"/>
    </row>
    <row r="68" spans="1:6" s="2" customFormat="1" x14ac:dyDescent="0.2">
      <c r="A68" s="3" t="s">
        <v>117</v>
      </c>
      <c r="B68" s="30" t="s">
        <v>14</v>
      </c>
      <c r="C68" s="5"/>
      <c r="D68" s="4"/>
      <c r="E68" s="46">
        <f t="shared" si="2"/>
        <v>0</v>
      </c>
      <c r="F68" s="53"/>
    </row>
    <row r="69" spans="1:6" s="2" customFormat="1" x14ac:dyDescent="0.2">
      <c r="A69" s="3" t="s">
        <v>188</v>
      </c>
      <c r="B69" s="30" t="s">
        <v>21</v>
      </c>
      <c r="C69" s="18"/>
      <c r="D69" s="4">
        <v>10000</v>
      </c>
      <c r="E69" s="46">
        <f t="shared" ref="E69" si="3">C69*D69</f>
        <v>0</v>
      </c>
      <c r="F69" s="53"/>
    </row>
    <row r="70" spans="1:6" s="2" customFormat="1" x14ac:dyDescent="0.2">
      <c r="A70" s="3" t="s">
        <v>153</v>
      </c>
      <c r="B70" s="30" t="s">
        <v>12</v>
      </c>
      <c r="C70" s="5"/>
      <c r="D70" s="4">
        <v>2000</v>
      </c>
      <c r="E70" s="46">
        <f t="shared" si="2"/>
        <v>0</v>
      </c>
      <c r="F70" s="53"/>
    </row>
    <row r="71" spans="1:6" s="2" customFormat="1" ht="28.5" x14ac:dyDescent="0.2">
      <c r="A71" s="3" t="s">
        <v>184</v>
      </c>
      <c r="B71" s="32" t="s">
        <v>21</v>
      </c>
      <c r="C71" s="5"/>
      <c r="D71" s="4">
        <v>1500</v>
      </c>
      <c r="E71" s="46">
        <f t="shared" si="2"/>
        <v>0</v>
      </c>
      <c r="F71" s="53"/>
    </row>
    <row r="72" spans="1:6" s="2" customFormat="1" x14ac:dyDescent="0.2">
      <c r="A72" s="3"/>
      <c r="B72" s="32"/>
      <c r="C72" s="5"/>
      <c r="D72" s="4"/>
      <c r="E72" s="46">
        <f t="shared" si="2"/>
        <v>0</v>
      </c>
      <c r="F72" s="53"/>
    </row>
    <row r="73" spans="1:6" s="2" customFormat="1" x14ac:dyDescent="0.2">
      <c r="A73" s="6" t="s">
        <v>15</v>
      </c>
      <c r="B73" s="32"/>
      <c r="C73" s="4"/>
      <c r="D73" s="4"/>
      <c r="E73" s="46">
        <f>SUM(E39:E72)</f>
        <v>0</v>
      </c>
      <c r="F73" s="53"/>
    </row>
    <row r="74" spans="1:6" s="2" customFormat="1" x14ac:dyDescent="0.2">
      <c r="A74" s="79" t="s">
        <v>24</v>
      </c>
      <c r="B74" s="80"/>
      <c r="C74" s="80"/>
      <c r="D74" s="80"/>
      <c r="E74" s="80"/>
      <c r="F74" s="53"/>
    </row>
    <row r="75" spans="1:6" s="2" customFormat="1" ht="28.5" x14ac:dyDescent="0.2">
      <c r="A75" s="3" t="s">
        <v>162</v>
      </c>
      <c r="B75" s="32" t="s">
        <v>21</v>
      </c>
      <c r="C75" s="18"/>
      <c r="D75" s="4">
        <v>500</v>
      </c>
      <c r="E75" s="47">
        <f t="shared" ref="E75:E87" si="4">C75*D75</f>
        <v>0</v>
      </c>
      <c r="F75" s="53"/>
    </row>
    <row r="76" spans="1:6" s="2" customFormat="1" x14ac:dyDescent="0.2">
      <c r="A76" s="3" t="s">
        <v>156</v>
      </c>
      <c r="B76" s="32" t="s">
        <v>21</v>
      </c>
      <c r="C76" s="18"/>
      <c r="D76" s="4">
        <v>100</v>
      </c>
      <c r="E76" s="47">
        <f t="shared" si="4"/>
        <v>0</v>
      </c>
      <c r="F76" s="53"/>
    </row>
    <row r="77" spans="1:6" s="2" customFormat="1" x14ac:dyDescent="0.2">
      <c r="A77" s="3" t="s">
        <v>25</v>
      </c>
      <c r="B77" s="32" t="s">
        <v>21</v>
      </c>
      <c r="C77" s="18"/>
      <c r="D77" s="4">
        <v>2000</v>
      </c>
      <c r="E77" s="47">
        <f t="shared" si="4"/>
        <v>0</v>
      </c>
      <c r="F77" s="53"/>
    </row>
    <row r="78" spans="1:6" s="2" customFormat="1" ht="28.5" x14ac:dyDescent="0.2">
      <c r="A78" s="3" t="s">
        <v>125</v>
      </c>
      <c r="B78" s="32" t="s">
        <v>21</v>
      </c>
      <c r="C78" s="18"/>
      <c r="D78" s="4">
        <v>500</v>
      </c>
      <c r="E78" s="47">
        <f t="shared" si="4"/>
        <v>0</v>
      </c>
      <c r="F78" s="53"/>
    </row>
    <row r="79" spans="1:6" s="2" customFormat="1" x14ac:dyDescent="0.2">
      <c r="A79" s="3" t="s">
        <v>26</v>
      </c>
      <c r="B79" s="32" t="s">
        <v>21</v>
      </c>
      <c r="C79" s="18"/>
      <c r="D79" s="4">
        <v>1000</v>
      </c>
      <c r="E79" s="47">
        <f t="shared" si="4"/>
        <v>0</v>
      </c>
      <c r="F79" s="53"/>
    </row>
    <row r="80" spans="1:6" s="2" customFormat="1" x14ac:dyDescent="0.2">
      <c r="A80" s="3" t="s">
        <v>27</v>
      </c>
      <c r="B80" s="32" t="s">
        <v>21</v>
      </c>
      <c r="C80" s="18"/>
      <c r="D80" s="4">
        <v>1000</v>
      </c>
      <c r="E80" s="47">
        <f t="shared" si="4"/>
        <v>0</v>
      </c>
      <c r="F80" s="53"/>
    </row>
    <row r="81" spans="1:6" s="2" customFormat="1" x14ac:dyDescent="0.2">
      <c r="A81" s="3" t="s">
        <v>28</v>
      </c>
      <c r="B81" s="32" t="s">
        <v>21</v>
      </c>
      <c r="C81" s="18"/>
      <c r="D81" s="4">
        <v>2000</v>
      </c>
      <c r="E81" s="47">
        <f t="shared" si="4"/>
        <v>0</v>
      </c>
      <c r="F81" s="53"/>
    </row>
    <row r="82" spans="1:6" s="2" customFormat="1" x14ac:dyDescent="0.2">
      <c r="A82" s="3" t="s">
        <v>93</v>
      </c>
      <c r="B82" s="30" t="s">
        <v>14</v>
      </c>
      <c r="C82" s="18"/>
      <c r="D82" s="4">
        <v>400</v>
      </c>
      <c r="E82" s="47">
        <f t="shared" si="4"/>
        <v>0</v>
      </c>
      <c r="F82" s="53"/>
    </row>
    <row r="83" spans="1:6" s="2" customFormat="1" x14ac:dyDescent="0.2">
      <c r="A83" s="3" t="s">
        <v>105</v>
      </c>
      <c r="B83" s="32" t="s">
        <v>21</v>
      </c>
      <c r="C83" s="18"/>
      <c r="D83" s="4">
        <v>1200</v>
      </c>
      <c r="E83" s="47">
        <f t="shared" si="4"/>
        <v>0</v>
      </c>
      <c r="F83" s="53"/>
    </row>
    <row r="84" spans="1:6" s="2" customFormat="1" x14ac:dyDescent="0.2">
      <c r="A84" s="3" t="s">
        <v>112</v>
      </c>
      <c r="B84" s="32" t="s">
        <v>21</v>
      </c>
      <c r="C84" s="18"/>
      <c r="D84" s="4"/>
      <c r="E84" s="47">
        <f t="shared" si="4"/>
        <v>0</v>
      </c>
      <c r="F84" s="53"/>
    </row>
    <row r="85" spans="1:6" s="2" customFormat="1" x14ac:dyDescent="0.2">
      <c r="A85" s="3" t="s">
        <v>164</v>
      </c>
      <c r="B85" s="32" t="s">
        <v>21</v>
      </c>
      <c r="C85" s="18"/>
      <c r="D85" s="4">
        <v>1000</v>
      </c>
      <c r="E85" s="47">
        <f t="shared" si="4"/>
        <v>0</v>
      </c>
      <c r="F85" s="53"/>
    </row>
    <row r="86" spans="1:6" s="2" customFormat="1" x14ac:dyDescent="0.2">
      <c r="A86" s="3" t="s">
        <v>126</v>
      </c>
      <c r="B86" s="30" t="s">
        <v>14</v>
      </c>
      <c r="C86" s="5"/>
      <c r="D86" s="4">
        <v>800</v>
      </c>
      <c r="E86" s="47">
        <f t="shared" si="4"/>
        <v>0</v>
      </c>
      <c r="F86" s="53"/>
    </row>
    <row r="87" spans="1:6" s="2" customFormat="1" x14ac:dyDescent="0.2">
      <c r="A87" s="3" t="s">
        <v>127</v>
      </c>
      <c r="B87" s="32" t="s">
        <v>21</v>
      </c>
      <c r="C87" s="5"/>
      <c r="D87" s="4">
        <v>300</v>
      </c>
      <c r="E87" s="47">
        <f t="shared" si="4"/>
        <v>0</v>
      </c>
      <c r="F87" s="53"/>
    </row>
    <row r="88" spans="1:6" s="2" customFormat="1" x14ac:dyDescent="0.2">
      <c r="A88" s="6" t="s">
        <v>15</v>
      </c>
      <c r="B88" s="32"/>
      <c r="C88" s="4"/>
      <c r="D88" s="4"/>
      <c r="E88" s="47">
        <f>SUM(E75:E87)</f>
        <v>0</v>
      </c>
      <c r="F88" s="53"/>
    </row>
    <row r="89" spans="1:6" s="2" customFormat="1" x14ac:dyDescent="0.2">
      <c r="A89" s="79" t="s">
        <v>29</v>
      </c>
      <c r="B89" s="80"/>
      <c r="C89" s="80"/>
      <c r="D89" s="80"/>
      <c r="E89" s="80"/>
      <c r="F89" s="53"/>
    </row>
    <row r="90" spans="1:6" s="2" customFormat="1" ht="17.25" x14ac:dyDescent="0.2">
      <c r="A90" s="3" t="s">
        <v>179</v>
      </c>
      <c r="B90" s="30" t="s">
        <v>165</v>
      </c>
      <c r="C90" s="5"/>
      <c r="D90" s="4">
        <v>50</v>
      </c>
      <c r="E90" s="48">
        <f t="shared" ref="E90:E115" si="5">C90*D90</f>
        <v>0</v>
      </c>
      <c r="F90" s="53"/>
    </row>
    <row r="91" spans="1:6" s="2" customFormat="1" ht="17.25" x14ac:dyDescent="0.2">
      <c r="A91" s="3" t="s">
        <v>176</v>
      </c>
      <c r="B91" s="30" t="s">
        <v>165</v>
      </c>
      <c r="C91" s="5"/>
      <c r="D91" s="4">
        <v>150</v>
      </c>
      <c r="E91" s="46">
        <f t="shared" si="5"/>
        <v>0</v>
      </c>
      <c r="F91" s="53"/>
    </row>
    <row r="92" spans="1:6" s="2" customFormat="1" ht="17.25" x14ac:dyDescent="0.2">
      <c r="A92" s="3" t="s">
        <v>178</v>
      </c>
      <c r="B92" s="30" t="s">
        <v>165</v>
      </c>
      <c r="C92" s="5"/>
      <c r="D92" s="4">
        <v>50</v>
      </c>
      <c r="E92" s="46">
        <f>C92*D92</f>
        <v>0</v>
      </c>
      <c r="F92" s="53"/>
    </row>
    <row r="93" spans="1:6" s="2" customFormat="1" ht="17.25" x14ac:dyDescent="0.2">
      <c r="A93" s="3" t="s">
        <v>30</v>
      </c>
      <c r="B93" s="30" t="s">
        <v>166</v>
      </c>
      <c r="C93" s="5"/>
      <c r="D93" s="4">
        <v>100</v>
      </c>
      <c r="E93" s="46">
        <f t="shared" si="5"/>
        <v>0</v>
      </c>
      <c r="F93" s="53"/>
    </row>
    <row r="94" spans="1:6" s="2" customFormat="1" ht="17.25" x14ac:dyDescent="0.2">
      <c r="A94" s="3" t="s">
        <v>177</v>
      </c>
      <c r="B94" s="30" t="s">
        <v>166</v>
      </c>
      <c r="C94" s="5"/>
      <c r="D94" s="4">
        <v>150</v>
      </c>
      <c r="E94" s="46">
        <f t="shared" si="5"/>
        <v>0</v>
      </c>
      <c r="F94" s="53"/>
    </row>
    <row r="95" spans="1:6" s="2" customFormat="1" collapsed="1" x14ac:dyDescent="0.2">
      <c r="A95" s="3" t="s">
        <v>31</v>
      </c>
      <c r="B95" s="32" t="s">
        <v>14</v>
      </c>
      <c r="C95" s="5"/>
      <c r="D95" s="4">
        <v>150</v>
      </c>
      <c r="E95" s="46">
        <f t="shared" si="5"/>
        <v>0</v>
      </c>
      <c r="F95" s="53"/>
    </row>
    <row r="96" spans="1:6" s="2" customFormat="1" x14ac:dyDescent="0.2">
      <c r="A96" s="3" t="s">
        <v>32</v>
      </c>
      <c r="B96" s="32" t="s">
        <v>14</v>
      </c>
      <c r="C96" s="5"/>
      <c r="D96" s="4">
        <v>300</v>
      </c>
      <c r="E96" s="46">
        <f t="shared" si="5"/>
        <v>0</v>
      </c>
      <c r="F96" s="53"/>
    </row>
    <row r="97" spans="1:6" s="2" customFormat="1" x14ac:dyDescent="0.2">
      <c r="A97" s="3" t="s">
        <v>151</v>
      </c>
      <c r="B97" s="32" t="s">
        <v>14</v>
      </c>
      <c r="C97" s="5"/>
      <c r="D97" s="4">
        <v>50</v>
      </c>
      <c r="E97" s="46">
        <f t="shared" si="5"/>
        <v>0</v>
      </c>
      <c r="F97" s="53"/>
    </row>
    <row r="98" spans="1:6" s="2" customFormat="1" x14ac:dyDescent="0.2">
      <c r="A98" s="3" t="s">
        <v>33</v>
      </c>
      <c r="B98" s="32" t="s">
        <v>14</v>
      </c>
      <c r="C98" s="5"/>
      <c r="D98" s="4">
        <v>200</v>
      </c>
      <c r="E98" s="46">
        <f t="shared" si="5"/>
        <v>0</v>
      </c>
      <c r="F98" s="53"/>
    </row>
    <row r="99" spans="1:6" s="2" customFormat="1" x14ac:dyDescent="0.2">
      <c r="A99" s="3" t="s">
        <v>34</v>
      </c>
      <c r="B99" s="32" t="s">
        <v>14</v>
      </c>
      <c r="C99" s="5"/>
      <c r="D99" s="4">
        <v>300</v>
      </c>
      <c r="E99" s="46">
        <f t="shared" si="5"/>
        <v>0</v>
      </c>
      <c r="F99" s="53"/>
    </row>
    <row r="100" spans="1:6" s="2" customFormat="1" ht="17.25" x14ac:dyDescent="0.2">
      <c r="A100" s="3" t="s">
        <v>35</v>
      </c>
      <c r="B100" s="30" t="s">
        <v>165</v>
      </c>
      <c r="C100" s="5"/>
      <c r="D100" s="4">
        <v>30</v>
      </c>
      <c r="E100" s="46">
        <f t="shared" si="5"/>
        <v>0</v>
      </c>
      <c r="F100" s="53"/>
    </row>
    <row r="101" spans="1:6" s="2" customFormat="1" ht="17.25" x14ac:dyDescent="0.2">
      <c r="A101" s="3" t="s">
        <v>36</v>
      </c>
      <c r="B101" s="30" t="s">
        <v>165</v>
      </c>
      <c r="C101" s="5"/>
      <c r="D101" s="4">
        <v>150</v>
      </c>
      <c r="E101" s="46">
        <f t="shared" si="5"/>
        <v>0</v>
      </c>
      <c r="F101" s="53"/>
    </row>
    <row r="102" spans="1:6" s="2" customFormat="1" x14ac:dyDescent="0.2">
      <c r="A102" s="3" t="s">
        <v>163</v>
      </c>
      <c r="B102" s="32" t="s">
        <v>21</v>
      </c>
      <c r="C102" s="5"/>
      <c r="D102" s="4">
        <v>3000</v>
      </c>
      <c r="E102" s="46">
        <f t="shared" si="5"/>
        <v>0</v>
      </c>
      <c r="F102" s="53"/>
    </row>
    <row r="103" spans="1:6" s="2" customFormat="1" ht="17.25" x14ac:dyDescent="0.2">
      <c r="A103" s="3" t="s">
        <v>37</v>
      </c>
      <c r="B103" s="30" t="s">
        <v>166</v>
      </c>
      <c r="C103" s="5"/>
      <c r="D103" s="4">
        <v>150</v>
      </c>
      <c r="E103" s="46">
        <f t="shared" si="5"/>
        <v>0</v>
      </c>
      <c r="F103" s="53"/>
    </row>
    <row r="104" spans="1:6" s="2" customFormat="1" ht="17.25" x14ac:dyDescent="0.2">
      <c r="A104" s="3" t="s">
        <v>38</v>
      </c>
      <c r="B104" s="30" t="s">
        <v>166</v>
      </c>
      <c r="C104" s="5"/>
      <c r="D104" s="4">
        <v>50</v>
      </c>
      <c r="E104" s="46">
        <f t="shared" si="5"/>
        <v>0</v>
      </c>
      <c r="F104" s="53"/>
    </row>
    <row r="105" spans="1:6" s="2" customFormat="1" ht="17.25" x14ac:dyDescent="0.2">
      <c r="A105" s="3" t="s">
        <v>39</v>
      </c>
      <c r="B105" s="30" t="s">
        <v>166</v>
      </c>
      <c r="C105" s="5"/>
      <c r="D105" s="4">
        <v>1000</v>
      </c>
      <c r="E105" s="46">
        <f t="shared" si="5"/>
        <v>0</v>
      </c>
      <c r="F105" s="53"/>
    </row>
    <row r="106" spans="1:6" s="2" customFormat="1" ht="17.25" x14ac:dyDescent="0.2">
      <c r="A106" s="3" t="s">
        <v>88</v>
      </c>
      <c r="B106" s="30" t="s">
        <v>166</v>
      </c>
      <c r="C106" s="5"/>
      <c r="D106" s="4">
        <v>1600</v>
      </c>
      <c r="E106" s="46">
        <f t="shared" si="5"/>
        <v>0</v>
      </c>
      <c r="F106" s="53"/>
    </row>
    <row r="107" spans="1:6" s="2" customFormat="1" ht="17.25" x14ac:dyDescent="0.2">
      <c r="A107" s="3" t="s">
        <v>89</v>
      </c>
      <c r="B107" s="30" t="s">
        <v>165</v>
      </c>
      <c r="C107" s="5"/>
      <c r="D107" s="4">
        <v>500</v>
      </c>
      <c r="E107" s="49">
        <f t="shared" si="5"/>
        <v>0</v>
      </c>
      <c r="F107" s="53"/>
    </row>
    <row r="108" spans="1:6" s="2" customFormat="1" x14ac:dyDescent="0.2">
      <c r="A108" s="3" t="s">
        <v>103</v>
      </c>
      <c r="B108" s="30" t="s">
        <v>14</v>
      </c>
      <c r="C108" s="5"/>
      <c r="D108" s="4">
        <v>1100</v>
      </c>
      <c r="E108" s="48">
        <f t="shared" si="5"/>
        <v>0</v>
      </c>
      <c r="F108" s="53"/>
    </row>
    <row r="109" spans="1:6" s="2" customFormat="1" ht="17.25" x14ac:dyDescent="0.2">
      <c r="A109" s="3" t="s">
        <v>94</v>
      </c>
      <c r="B109" s="30" t="s">
        <v>165</v>
      </c>
      <c r="C109" s="5"/>
      <c r="D109" s="4">
        <v>1300</v>
      </c>
      <c r="E109" s="49">
        <f t="shared" si="5"/>
        <v>0</v>
      </c>
      <c r="F109" s="53"/>
    </row>
    <row r="110" spans="1:6" s="2" customFormat="1" ht="17.25" x14ac:dyDescent="0.2">
      <c r="A110" s="3" t="s">
        <v>96</v>
      </c>
      <c r="B110" s="30" t="s">
        <v>165</v>
      </c>
      <c r="C110" s="5"/>
      <c r="D110" s="4">
        <v>300</v>
      </c>
      <c r="E110" s="49">
        <f t="shared" si="5"/>
        <v>0</v>
      </c>
      <c r="F110" s="53"/>
    </row>
    <row r="111" spans="1:6" s="2" customFormat="1" ht="17.25" x14ac:dyDescent="0.2">
      <c r="A111" s="3" t="s">
        <v>97</v>
      </c>
      <c r="B111" s="30" t="s">
        <v>165</v>
      </c>
      <c r="C111" s="5"/>
      <c r="D111" s="4">
        <v>150</v>
      </c>
      <c r="E111" s="49">
        <f t="shared" si="5"/>
        <v>0</v>
      </c>
      <c r="F111" s="53"/>
    </row>
    <row r="112" spans="1:6" s="2" customFormat="1" ht="17.25" x14ac:dyDescent="0.2">
      <c r="A112" s="3" t="s">
        <v>154</v>
      </c>
      <c r="B112" s="30" t="s">
        <v>165</v>
      </c>
      <c r="C112" s="5"/>
      <c r="D112" s="4">
        <v>80</v>
      </c>
      <c r="E112" s="49">
        <f>C112*D112</f>
        <v>0</v>
      </c>
      <c r="F112" s="53"/>
    </row>
    <row r="113" spans="1:6" s="2" customFormat="1" ht="17.25" x14ac:dyDescent="0.2">
      <c r="A113" s="3" t="s">
        <v>155</v>
      </c>
      <c r="B113" s="30" t="s">
        <v>165</v>
      </c>
      <c r="C113" s="5"/>
      <c r="D113" s="4">
        <v>200</v>
      </c>
      <c r="E113" s="49">
        <f>C113*D113</f>
        <v>0</v>
      </c>
      <c r="F113" s="53"/>
    </row>
    <row r="114" spans="1:6" s="2" customFormat="1" ht="17.25" x14ac:dyDescent="0.2">
      <c r="A114" s="3" t="s">
        <v>151</v>
      </c>
      <c r="B114" s="30" t="s">
        <v>165</v>
      </c>
      <c r="C114" s="5"/>
      <c r="D114" s="4">
        <v>90</v>
      </c>
      <c r="E114" s="49">
        <f>C114*D114</f>
        <v>0</v>
      </c>
      <c r="F114" s="53"/>
    </row>
    <row r="115" spans="1:6" s="2" customFormat="1" ht="17.25" x14ac:dyDescent="0.2">
      <c r="A115" s="3" t="s">
        <v>109</v>
      </c>
      <c r="B115" s="30" t="s">
        <v>165</v>
      </c>
      <c r="C115" s="5"/>
      <c r="D115" s="4">
        <v>700</v>
      </c>
      <c r="E115" s="49">
        <f t="shared" si="5"/>
        <v>0</v>
      </c>
      <c r="F115" s="53"/>
    </row>
    <row r="116" spans="1:6" s="2" customFormat="1" x14ac:dyDescent="0.2">
      <c r="A116" s="3" t="s">
        <v>128</v>
      </c>
      <c r="B116" s="30" t="s">
        <v>14</v>
      </c>
      <c r="C116" s="5"/>
      <c r="D116" s="4">
        <v>2500</v>
      </c>
      <c r="E116" s="49">
        <f>C116*D116</f>
        <v>0</v>
      </c>
      <c r="F116" s="53"/>
    </row>
    <row r="117" spans="1:6" s="2" customFormat="1" x14ac:dyDescent="0.2">
      <c r="A117" s="3"/>
      <c r="B117" s="30"/>
      <c r="C117" s="5"/>
      <c r="D117" s="4"/>
      <c r="E117" s="49"/>
      <c r="F117" s="53"/>
    </row>
    <row r="118" spans="1:6" s="2" customFormat="1" x14ac:dyDescent="0.2">
      <c r="A118" s="6" t="s">
        <v>15</v>
      </c>
      <c r="B118" s="32"/>
      <c r="C118" s="4"/>
      <c r="D118" s="4"/>
      <c r="E118" s="50">
        <f>SUM(E90:E117)</f>
        <v>0</v>
      </c>
      <c r="F118" s="53"/>
    </row>
    <row r="119" spans="1:6" s="2" customFormat="1" x14ac:dyDescent="0.2">
      <c r="A119" s="79" t="s">
        <v>40</v>
      </c>
      <c r="B119" s="80"/>
      <c r="C119" s="80"/>
      <c r="D119" s="80"/>
      <c r="E119" s="80"/>
      <c r="F119" s="53"/>
    </row>
    <row r="120" spans="1:6" s="2" customFormat="1" ht="17.25" x14ac:dyDescent="0.2">
      <c r="A120" s="3" t="s">
        <v>161</v>
      </c>
      <c r="B120" s="30" t="s">
        <v>166</v>
      </c>
      <c r="C120" s="5"/>
      <c r="D120" s="4">
        <v>50</v>
      </c>
      <c r="E120" s="48">
        <f>C120*D120</f>
        <v>0</v>
      </c>
      <c r="F120" s="53"/>
    </row>
    <row r="121" spans="1:6" s="2" customFormat="1" ht="17.25" x14ac:dyDescent="0.2">
      <c r="A121" s="3" t="s">
        <v>41</v>
      </c>
      <c r="B121" s="30" t="s">
        <v>166</v>
      </c>
      <c r="C121" s="5"/>
      <c r="D121" s="4">
        <v>900</v>
      </c>
      <c r="E121" s="48">
        <f t="shared" ref="E121:E132" si="6">C121*D121</f>
        <v>0</v>
      </c>
      <c r="F121" s="53"/>
    </row>
    <row r="122" spans="1:6" s="2" customFormat="1" x14ac:dyDescent="0.2">
      <c r="A122" s="3" t="s">
        <v>186</v>
      </c>
      <c r="B122" s="40" t="s">
        <v>21</v>
      </c>
      <c r="C122" s="5"/>
      <c r="D122" s="4">
        <v>100</v>
      </c>
      <c r="E122" s="48">
        <f t="shared" si="6"/>
        <v>0</v>
      </c>
      <c r="F122" s="53"/>
    </row>
    <row r="123" spans="1:6" s="2" customFormat="1" ht="17.25" x14ac:dyDescent="0.2">
      <c r="A123" s="3" t="s">
        <v>204</v>
      </c>
      <c r="B123" s="30" t="s">
        <v>165</v>
      </c>
      <c r="C123" s="5"/>
      <c r="D123" s="4">
        <v>300</v>
      </c>
      <c r="E123" s="48">
        <f t="shared" si="6"/>
        <v>0</v>
      </c>
      <c r="F123" s="53"/>
    </row>
    <row r="124" spans="1:6" s="2" customFormat="1" ht="17.25" x14ac:dyDescent="0.2">
      <c r="A124" s="3" t="s">
        <v>110</v>
      </c>
      <c r="B124" s="30" t="s">
        <v>165</v>
      </c>
      <c r="C124" s="5"/>
      <c r="D124" s="4">
        <v>350</v>
      </c>
      <c r="E124" s="48">
        <f t="shared" si="6"/>
        <v>0</v>
      </c>
      <c r="F124" s="53"/>
    </row>
    <row r="125" spans="1:6" s="2" customFormat="1" ht="17.25" x14ac:dyDescent="0.2">
      <c r="A125" s="3" t="s">
        <v>173</v>
      </c>
      <c r="B125" s="30" t="s">
        <v>166</v>
      </c>
      <c r="C125" s="5"/>
      <c r="D125" s="4">
        <v>300</v>
      </c>
      <c r="E125" s="48">
        <f t="shared" si="6"/>
        <v>0</v>
      </c>
      <c r="F125" s="53"/>
    </row>
    <row r="126" spans="1:6" s="2" customFormat="1" ht="17.25" collapsed="1" x14ac:dyDescent="0.2">
      <c r="A126" s="3" t="s">
        <v>84</v>
      </c>
      <c r="B126" s="30" t="s">
        <v>166</v>
      </c>
      <c r="C126" s="5"/>
      <c r="D126" s="4">
        <v>500</v>
      </c>
      <c r="E126" s="48">
        <f t="shared" si="6"/>
        <v>0</v>
      </c>
      <c r="F126" s="53"/>
    </row>
    <row r="127" spans="1:6" s="2" customFormat="1" ht="17.25" x14ac:dyDescent="0.2">
      <c r="A127" s="3" t="s">
        <v>82</v>
      </c>
      <c r="B127" s="30" t="s">
        <v>166</v>
      </c>
      <c r="C127" s="5"/>
      <c r="D127" s="4">
        <v>200</v>
      </c>
      <c r="E127" s="48">
        <f t="shared" si="6"/>
        <v>0</v>
      </c>
      <c r="F127" s="53"/>
    </row>
    <row r="128" spans="1:6" s="2" customFormat="1" x14ac:dyDescent="0.2">
      <c r="A128" s="3" t="s">
        <v>185</v>
      </c>
      <c r="B128" s="32" t="s">
        <v>21</v>
      </c>
      <c r="C128" s="5"/>
      <c r="D128" s="4">
        <v>3000</v>
      </c>
      <c r="E128" s="48">
        <f t="shared" si="6"/>
        <v>0</v>
      </c>
      <c r="F128" s="53"/>
    </row>
    <row r="129" spans="1:6" s="2" customFormat="1" x14ac:dyDescent="0.2">
      <c r="A129" s="3" t="s">
        <v>76</v>
      </c>
      <c r="B129" s="32" t="s">
        <v>14</v>
      </c>
      <c r="C129" s="5"/>
      <c r="D129" s="4">
        <v>100</v>
      </c>
      <c r="E129" s="48">
        <f t="shared" si="6"/>
        <v>0</v>
      </c>
      <c r="F129" s="53"/>
    </row>
    <row r="130" spans="1:6" s="2" customFormat="1" x14ac:dyDescent="0.2">
      <c r="A130" s="3" t="s">
        <v>79</v>
      </c>
      <c r="B130" s="32" t="s">
        <v>14</v>
      </c>
      <c r="C130" s="5"/>
      <c r="D130" s="4">
        <v>250</v>
      </c>
      <c r="E130" s="48">
        <f t="shared" si="6"/>
        <v>0</v>
      </c>
      <c r="F130" s="53"/>
    </row>
    <row r="131" spans="1:6" s="2" customFormat="1" x14ac:dyDescent="0.2">
      <c r="A131" s="3" t="s">
        <v>80</v>
      </c>
      <c r="B131" s="32" t="s">
        <v>14</v>
      </c>
      <c r="C131" s="5"/>
      <c r="D131" s="4">
        <v>250</v>
      </c>
      <c r="E131" s="48">
        <f t="shared" si="6"/>
        <v>0</v>
      </c>
      <c r="F131" s="53"/>
    </row>
    <row r="132" spans="1:6" s="2" customFormat="1" x14ac:dyDescent="0.2">
      <c r="A132" s="3" t="s">
        <v>81</v>
      </c>
      <c r="B132" s="32" t="s">
        <v>14</v>
      </c>
      <c r="C132" s="5"/>
      <c r="D132" s="4">
        <v>250</v>
      </c>
      <c r="E132" s="48">
        <f t="shared" si="6"/>
        <v>0</v>
      </c>
      <c r="F132" s="53"/>
    </row>
    <row r="133" spans="1:6" s="2" customFormat="1" x14ac:dyDescent="0.2">
      <c r="A133" s="3" t="s">
        <v>42</v>
      </c>
      <c r="B133" s="32" t="s">
        <v>14</v>
      </c>
      <c r="C133" s="5"/>
      <c r="D133" s="4">
        <v>500</v>
      </c>
      <c r="E133" s="48">
        <f>C133*D133</f>
        <v>0</v>
      </c>
      <c r="F133" s="53"/>
    </row>
    <row r="134" spans="1:6" s="2" customFormat="1" ht="17.25" x14ac:dyDescent="0.2">
      <c r="A134" s="3" t="s">
        <v>88</v>
      </c>
      <c r="B134" s="32" t="s">
        <v>167</v>
      </c>
      <c r="C134" s="5"/>
      <c r="D134" s="4">
        <v>1000</v>
      </c>
      <c r="E134" s="49">
        <f t="shared" ref="E134:E139" si="7">C134*D134</f>
        <v>0</v>
      </c>
      <c r="F134" s="53"/>
    </row>
    <row r="135" spans="1:6" s="2" customFormat="1" ht="17.25" x14ac:dyDescent="0.2">
      <c r="A135" s="3" t="s">
        <v>129</v>
      </c>
      <c r="B135" s="32" t="s">
        <v>167</v>
      </c>
      <c r="C135" s="5"/>
      <c r="D135" s="4">
        <v>1200</v>
      </c>
      <c r="E135" s="49">
        <f t="shared" si="7"/>
        <v>0</v>
      </c>
      <c r="F135" s="53"/>
    </row>
    <row r="136" spans="1:6" s="2" customFormat="1" ht="17.25" x14ac:dyDescent="0.2">
      <c r="A136" s="3" t="s">
        <v>130</v>
      </c>
      <c r="B136" s="32" t="s">
        <v>167</v>
      </c>
      <c r="C136" s="5"/>
      <c r="D136" s="4">
        <v>2500</v>
      </c>
      <c r="E136" s="49">
        <f t="shared" si="7"/>
        <v>0</v>
      </c>
      <c r="F136" s="53"/>
    </row>
    <row r="137" spans="1:6" s="2" customFormat="1" x14ac:dyDescent="0.2">
      <c r="A137" s="3" t="s">
        <v>174</v>
      </c>
      <c r="B137" s="32" t="s">
        <v>21</v>
      </c>
      <c r="C137" s="5"/>
      <c r="D137" s="4">
        <v>2000</v>
      </c>
      <c r="E137" s="49">
        <f t="shared" si="7"/>
        <v>0</v>
      </c>
      <c r="F137" s="53"/>
    </row>
    <row r="138" spans="1:6" s="2" customFormat="1" x14ac:dyDescent="0.2">
      <c r="A138" s="3"/>
      <c r="B138" s="32"/>
      <c r="C138" s="5"/>
      <c r="D138" s="4"/>
      <c r="E138" s="49">
        <f t="shared" si="7"/>
        <v>0</v>
      </c>
      <c r="F138" s="53"/>
    </row>
    <row r="139" spans="1:6" s="2" customFormat="1" x14ac:dyDescent="0.2">
      <c r="A139" s="3"/>
      <c r="B139" s="32"/>
      <c r="C139" s="5"/>
      <c r="D139" s="4"/>
      <c r="E139" s="49">
        <f t="shared" si="7"/>
        <v>0</v>
      </c>
      <c r="F139" s="53"/>
    </row>
    <row r="140" spans="1:6" s="2" customFormat="1" x14ac:dyDescent="0.2">
      <c r="A140" s="6" t="s">
        <v>15</v>
      </c>
      <c r="B140" s="32"/>
      <c r="C140" s="4"/>
      <c r="D140" s="4"/>
      <c r="E140" s="50">
        <f>SUM(E120:E139)</f>
        <v>0</v>
      </c>
      <c r="F140" s="53"/>
    </row>
    <row r="141" spans="1:6" s="2" customFormat="1" x14ac:dyDescent="0.2">
      <c r="A141" s="79" t="s">
        <v>43</v>
      </c>
      <c r="B141" s="80"/>
      <c r="C141" s="80"/>
      <c r="D141" s="80"/>
      <c r="E141" s="80"/>
      <c r="F141" s="53"/>
    </row>
    <row r="142" spans="1:6" s="2" customFormat="1" x14ac:dyDescent="0.2">
      <c r="A142" s="3" t="s">
        <v>158</v>
      </c>
      <c r="B142" s="32" t="s">
        <v>14</v>
      </c>
      <c r="C142" s="5"/>
      <c r="D142" s="4">
        <v>100</v>
      </c>
      <c r="E142" s="49">
        <f>C142*D142</f>
        <v>0</v>
      </c>
      <c r="F142" s="53"/>
    </row>
    <row r="143" spans="1:6" s="2" customFormat="1" collapsed="1" x14ac:dyDescent="0.2">
      <c r="A143" s="3" t="s">
        <v>169</v>
      </c>
      <c r="B143" s="32" t="s">
        <v>14</v>
      </c>
      <c r="C143" s="5"/>
      <c r="D143" s="4">
        <v>150</v>
      </c>
      <c r="E143" s="49">
        <f t="shared" ref="E143:E152" si="8">C143*D143</f>
        <v>0</v>
      </c>
      <c r="F143" s="53"/>
    </row>
    <row r="144" spans="1:6" s="2" customFormat="1" x14ac:dyDescent="0.2">
      <c r="A144" s="3" t="s">
        <v>159</v>
      </c>
      <c r="B144" s="32" t="s">
        <v>14</v>
      </c>
      <c r="C144" s="5"/>
      <c r="D144" s="4">
        <v>150</v>
      </c>
      <c r="E144" s="49">
        <f>C144*D144</f>
        <v>0</v>
      </c>
      <c r="F144" s="53"/>
    </row>
    <row r="145" spans="1:6" s="2" customFormat="1" x14ac:dyDescent="0.2">
      <c r="A145" s="3" t="s">
        <v>170</v>
      </c>
      <c r="B145" s="32" t="s">
        <v>14</v>
      </c>
      <c r="C145" s="5"/>
      <c r="D145" s="4">
        <v>50</v>
      </c>
      <c r="E145" s="49">
        <f t="shared" si="8"/>
        <v>0</v>
      </c>
      <c r="F145" s="53"/>
    </row>
    <row r="146" spans="1:6" s="2" customFormat="1" x14ac:dyDescent="0.2">
      <c r="A146" s="3" t="s">
        <v>160</v>
      </c>
      <c r="B146" s="32" t="s">
        <v>14</v>
      </c>
      <c r="C146" s="5"/>
      <c r="D146" s="4">
        <v>150</v>
      </c>
      <c r="E146" s="49">
        <f t="shared" si="8"/>
        <v>0</v>
      </c>
      <c r="F146" s="53"/>
    </row>
    <row r="147" spans="1:6" s="2" customFormat="1" x14ac:dyDescent="0.2">
      <c r="A147" s="3" t="s">
        <v>131</v>
      </c>
      <c r="B147" s="32" t="s">
        <v>14</v>
      </c>
      <c r="C147" s="5"/>
      <c r="D147" s="4">
        <v>100</v>
      </c>
      <c r="E147" s="49">
        <f t="shared" si="8"/>
        <v>0</v>
      </c>
      <c r="F147" s="53"/>
    </row>
    <row r="148" spans="1:6" s="2" customFormat="1" x14ac:dyDescent="0.2">
      <c r="A148" s="3" t="s">
        <v>132</v>
      </c>
      <c r="B148" s="32" t="s">
        <v>14</v>
      </c>
      <c r="C148" s="5"/>
      <c r="D148" s="4">
        <v>50</v>
      </c>
      <c r="E148" s="49">
        <f t="shared" si="8"/>
        <v>0</v>
      </c>
      <c r="F148" s="53"/>
    </row>
    <row r="149" spans="1:6" s="2" customFormat="1" x14ac:dyDescent="0.2">
      <c r="A149" s="3" t="s">
        <v>133</v>
      </c>
      <c r="B149" s="32" t="s">
        <v>14</v>
      </c>
      <c r="C149" s="5"/>
      <c r="D149" s="4">
        <v>100</v>
      </c>
      <c r="E149" s="49">
        <f t="shared" si="8"/>
        <v>0</v>
      </c>
      <c r="F149" s="53"/>
    </row>
    <row r="150" spans="1:6" s="2" customFormat="1" x14ac:dyDescent="0.2">
      <c r="A150" s="3" t="s">
        <v>113</v>
      </c>
      <c r="B150" s="32" t="s">
        <v>14</v>
      </c>
      <c r="C150" s="4"/>
      <c r="D150" s="4"/>
      <c r="E150" s="49">
        <f t="shared" si="8"/>
        <v>0</v>
      </c>
      <c r="F150" s="53"/>
    </row>
    <row r="151" spans="1:6" s="2" customFormat="1" x14ac:dyDescent="0.2">
      <c r="A151" s="3" t="s">
        <v>114</v>
      </c>
      <c r="B151" s="32" t="s">
        <v>14</v>
      </c>
      <c r="C151" s="4"/>
      <c r="D151" s="4"/>
      <c r="E151" s="49">
        <f t="shared" si="8"/>
        <v>0</v>
      </c>
      <c r="F151" s="53"/>
    </row>
    <row r="152" spans="1:6" s="2" customFormat="1" x14ac:dyDescent="0.2">
      <c r="A152" s="3" t="s">
        <v>115</v>
      </c>
      <c r="B152" s="32" t="s">
        <v>14</v>
      </c>
      <c r="C152" s="4"/>
      <c r="D152" s="4"/>
      <c r="E152" s="49">
        <f t="shared" si="8"/>
        <v>0</v>
      </c>
      <c r="F152" s="53"/>
    </row>
    <row r="153" spans="1:6" s="2" customFormat="1" ht="17.25" x14ac:dyDescent="0.2">
      <c r="A153" s="3" t="s">
        <v>70</v>
      </c>
      <c r="B153" s="30" t="s">
        <v>166</v>
      </c>
      <c r="C153" s="5"/>
      <c r="D153" s="4">
        <v>450</v>
      </c>
      <c r="E153" s="49">
        <f t="shared" ref="E153:E154" si="9">C153*D153</f>
        <v>0</v>
      </c>
      <c r="F153" s="53"/>
    </row>
    <row r="154" spans="1:6" s="2" customFormat="1" ht="17.25" x14ac:dyDescent="0.2">
      <c r="A154" s="3" t="s">
        <v>108</v>
      </c>
      <c r="B154" s="30" t="s">
        <v>165</v>
      </c>
      <c r="C154" s="5"/>
      <c r="D154" s="4">
        <v>400</v>
      </c>
      <c r="E154" s="49">
        <f t="shared" si="9"/>
        <v>0</v>
      </c>
      <c r="F154" s="53"/>
    </row>
    <row r="155" spans="1:6" s="2" customFormat="1" x14ac:dyDescent="0.2">
      <c r="A155" s="3" t="s">
        <v>134</v>
      </c>
      <c r="B155" s="30" t="s">
        <v>14</v>
      </c>
      <c r="C155" s="5"/>
      <c r="D155" s="4">
        <v>400</v>
      </c>
      <c r="E155" s="49">
        <f t="shared" ref="E155:E168" si="10">C155*D155</f>
        <v>0</v>
      </c>
      <c r="F155" s="53"/>
    </row>
    <row r="156" spans="1:6" s="2" customFormat="1" x14ac:dyDescent="0.2">
      <c r="A156" s="3" t="s">
        <v>135</v>
      </c>
      <c r="B156" s="30" t="s">
        <v>14</v>
      </c>
      <c r="C156" s="5"/>
      <c r="D156" s="4">
        <v>400</v>
      </c>
      <c r="E156" s="49">
        <f t="shared" si="10"/>
        <v>0</v>
      </c>
      <c r="F156" s="53"/>
    </row>
    <row r="157" spans="1:6" s="2" customFormat="1" x14ac:dyDescent="0.2">
      <c r="A157" s="3" t="s">
        <v>136</v>
      </c>
      <c r="B157" s="30" t="s">
        <v>14</v>
      </c>
      <c r="C157" s="5"/>
      <c r="D157" s="4">
        <v>400</v>
      </c>
      <c r="E157" s="49">
        <f t="shared" si="10"/>
        <v>0</v>
      </c>
      <c r="F157" s="53"/>
    </row>
    <row r="158" spans="1:6" s="2" customFormat="1" ht="17.25" x14ac:dyDescent="0.2">
      <c r="A158" s="3" t="s">
        <v>85</v>
      </c>
      <c r="B158" s="30" t="s">
        <v>165</v>
      </c>
      <c r="C158" s="5"/>
      <c r="D158" s="4">
        <v>120</v>
      </c>
      <c r="E158" s="49">
        <f t="shared" si="10"/>
        <v>0</v>
      </c>
      <c r="F158" s="53"/>
    </row>
    <row r="159" spans="1:6" s="2" customFormat="1" ht="17.25" x14ac:dyDescent="0.2">
      <c r="A159" s="3" t="s">
        <v>86</v>
      </c>
      <c r="B159" s="30" t="s">
        <v>165</v>
      </c>
      <c r="C159" s="5"/>
      <c r="D159" s="4">
        <v>360</v>
      </c>
      <c r="E159" s="49">
        <f t="shared" si="10"/>
        <v>0</v>
      </c>
      <c r="F159" s="53"/>
    </row>
    <row r="160" spans="1:6" s="2" customFormat="1" ht="17.25" x14ac:dyDescent="0.2">
      <c r="A160" s="3" t="s">
        <v>151</v>
      </c>
      <c r="B160" s="30" t="s">
        <v>165</v>
      </c>
      <c r="C160" s="5"/>
      <c r="D160" s="4">
        <v>100</v>
      </c>
      <c r="E160" s="49">
        <f t="shared" si="10"/>
        <v>0</v>
      </c>
      <c r="F160" s="53"/>
    </row>
    <row r="161" spans="1:8" s="2" customFormat="1" ht="17.25" x14ac:dyDescent="0.2">
      <c r="A161" s="3" t="s">
        <v>137</v>
      </c>
      <c r="B161" s="30" t="s">
        <v>165</v>
      </c>
      <c r="C161" s="5"/>
      <c r="D161" s="4">
        <v>240</v>
      </c>
      <c r="E161" s="49">
        <f t="shared" si="10"/>
        <v>0</v>
      </c>
      <c r="F161" s="53"/>
    </row>
    <row r="162" spans="1:8" s="2" customFormat="1" ht="17.25" x14ac:dyDescent="0.2">
      <c r="A162" s="3" t="s">
        <v>138</v>
      </c>
      <c r="B162" s="30" t="s">
        <v>165</v>
      </c>
      <c r="C162" s="5"/>
      <c r="D162" s="4">
        <v>320</v>
      </c>
      <c r="E162" s="49">
        <f t="shared" si="10"/>
        <v>0</v>
      </c>
      <c r="F162" s="53"/>
    </row>
    <row r="163" spans="1:8" s="2" customFormat="1" x14ac:dyDescent="0.2">
      <c r="A163" s="3" t="s">
        <v>139</v>
      </c>
      <c r="B163" s="30" t="s">
        <v>14</v>
      </c>
      <c r="C163" s="5"/>
      <c r="D163" s="4">
        <v>300</v>
      </c>
      <c r="E163" s="49">
        <f t="shared" si="10"/>
        <v>0</v>
      </c>
      <c r="F163" s="53"/>
    </row>
    <row r="164" spans="1:8" s="2" customFormat="1" x14ac:dyDescent="0.2">
      <c r="A164" s="3" t="s">
        <v>140</v>
      </c>
      <c r="B164" s="30" t="s">
        <v>14</v>
      </c>
      <c r="C164" s="5"/>
      <c r="D164" s="4">
        <v>300</v>
      </c>
      <c r="E164" s="49">
        <f t="shared" si="10"/>
        <v>0</v>
      </c>
      <c r="F164" s="53"/>
    </row>
    <row r="165" spans="1:8" s="2" customFormat="1" x14ac:dyDescent="0.2">
      <c r="A165" s="3" t="s">
        <v>141</v>
      </c>
      <c r="B165" s="30" t="s">
        <v>14</v>
      </c>
      <c r="C165" s="5"/>
      <c r="D165" s="4">
        <v>300</v>
      </c>
      <c r="E165" s="49">
        <f t="shared" si="10"/>
        <v>0</v>
      </c>
      <c r="F165" s="53"/>
    </row>
    <row r="166" spans="1:8" s="2" customFormat="1" x14ac:dyDescent="0.2">
      <c r="A166" s="3" t="s">
        <v>142</v>
      </c>
      <c r="B166" s="32" t="s">
        <v>21</v>
      </c>
      <c r="C166" s="5"/>
      <c r="D166" s="4">
        <v>400</v>
      </c>
      <c r="E166" s="49">
        <f t="shared" si="10"/>
        <v>0</v>
      </c>
      <c r="F166" s="53"/>
    </row>
    <row r="167" spans="1:8" s="2" customFormat="1" x14ac:dyDescent="0.2">
      <c r="A167" s="3" t="s">
        <v>143</v>
      </c>
      <c r="B167" s="32" t="s">
        <v>21</v>
      </c>
      <c r="C167" s="5"/>
      <c r="D167" s="4"/>
      <c r="E167" s="49">
        <f t="shared" si="10"/>
        <v>0</v>
      </c>
      <c r="F167" s="53"/>
    </row>
    <row r="168" spans="1:8" s="2" customFormat="1" x14ac:dyDescent="0.2">
      <c r="A168" s="3" t="s">
        <v>144</v>
      </c>
      <c r="B168" s="32" t="s">
        <v>21</v>
      </c>
      <c r="C168" s="5"/>
      <c r="D168" s="4"/>
      <c r="E168" s="49">
        <f t="shared" si="10"/>
        <v>0</v>
      </c>
      <c r="F168" s="53"/>
    </row>
    <row r="169" spans="1:8" s="2" customFormat="1" x14ac:dyDescent="0.2">
      <c r="A169" s="3"/>
      <c r="B169" s="30"/>
      <c r="C169" s="5"/>
      <c r="D169" s="4"/>
      <c r="E169" s="49"/>
      <c r="F169" s="53"/>
    </row>
    <row r="170" spans="1:8" s="2" customFormat="1" ht="15.75" thickBot="1" x14ac:dyDescent="0.25">
      <c r="A170" s="6" t="s">
        <v>15</v>
      </c>
      <c r="B170" s="32"/>
      <c r="C170" s="4"/>
      <c r="D170" s="4"/>
      <c r="E170" s="50">
        <f>SUM(E142:E169)</f>
        <v>0</v>
      </c>
      <c r="F170" s="53"/>
    </row>
    <row r="171" spans="1:8" s="2" customFormat="1" x14ac:dyDescent="0.2">
      <c r="A171" s="79" t="s">
        <v>44</v>
      </c>
      <c r="B171" s="80"/>
      <c r="C171" s="80"/>
      <c r="D171" s="80"/>
      <c r="E171" s="80"/>
      <c r="F171" s="60"/>
      <c r="G171" s="67" t="s">
        <v>200</v>
      </c>
      <c r="H171" s="68" t="s">
        <v>201</v>
      </c>
    </row>
    <row r="172" spans="1:8" s="2" customFormat="1" ht="28.5" x14ac:dyDescent="0.2">
      <c r="A172" s="3" t="s">
        <v>45</v>
      </c>
      <c r="B172" s="32" t="s">
        <v>21</v>
      </c>
      <c r="C172" s="4"/>
      <c r="D172" s="4">
        <v>800</v>
      </c>
      <c r="E172" s="46">
        <f t="shared" ref="E172:E192" si="11">C172*D172</f>
        <v>0</v>
      </c>
      <c r="F172" s="60"/>
      <c r="G172" s="63"/>
      <c r="H172" s="64"/>
    </row>
    <row r="173" spans="1:8" s="2" customFormat="1" x14ac:dyDescent="0.2">
      <c r="A173" s="3" t="s">
        <v>189</v>
      </c>
      <c r="B173" s="32" t="s">
        <v>21</v>
      </c>
      <c r="C173" s="4"/>
      <c r="D173" s="4">
        <v>2000</v>
      </c>
      <c r="E173" s="46">
        <f t="shared" si="11"/>
        <v>0</v>
      </c>
      <c r="F173" s="60"/>
      <c r="G173" s="63"/>
      <c r="H173" s="64"/>
    </row>
    <row r="174" spans="1:8" s="2" customFormat="1" x14ac:dyDescent="0.2">
      <c r="A174" s="3" t="s">
        <v>90</v>
      </c>
      <c r="B174" s="32" t="s">
        <v>21</v>
      </c>
      <c r="C174" s="4"/>
      <c r="D174" s="4">
        <v>3000</v>
      </c>
      <c r="E174" s="46">
        <f t="shared" si="11"/>
        <v>0</v>
      </c>
      <c r="F174" s="60"/>
      <c r="G174" s="63"/>
      <c r="H174" s="64"/>
    </row>
    <row r="175" spans="1:8" s="2" customFormat="1" x14ac:dyDescent="0.2">
      <c r="A175" s="38" t="s">
        <v>195</v>
      </c>
      <c r="B175" s="32" t="s">
        <v>21</v>
      </c>
      <c r="C175" s="4"/>
      <c r="D175" s="4">
        <v>5000</v>
      </c>
      <c r="E175" s="46">
        <f t="shared" si="11"/>
        <v>0</v>
      </c>
      <c r="F175" s="60"/>
      <c r="G175" s="63"/>
      <c r="H175" s="64"/>
    </row>
    <row r="176" spans="1:8" s="2" customFormat="1" x14ac:dyDescent="0.2">
      <c r="A176" s="3" t="s">
        <v>72</v>
      </c>
      <c r="B176" s="32" t="s">
        <v>21</v>
      </c>
      <c r="C176" s="4"/>
      <c r="D176" s="4">
        <v>1500</v>
      </c>
      <c r="E176" s="46">
        <f t="shared" si="11"/>
        <v>0</v>
      </c>
      <c r="F176" s="60"/>
      <c r="G176" s="63"/>
      <c r="H176" s="64"/>
    </row>
    <row r="177" spans="1:8" s="2" customFormat="1" x14ac:dyDescent="0.2">
      <c r="A177" s="3" t="s">
        <v>67</v>
      </c>
      <c r="B177" s="32" t="s">
        <v>21</v>
      </c>
      <c r="C177" s="4"/>
      <c r="D177" s="4">
        <v>4500</v>
      </c>
      <c r="E177" s="46">
        <f t="shared" si="11"/>
        <v>0</v>
      </c>
      <c r="F177" s="60"/>
      <c r="G177" s="63"/>
      <c r="H177" s="64"/>
    </row>
    <row r="178" spans="1:8" s="2" customFormat="1" x14ac:dyDescent="0.2">
      <c r="A178" s="3" t="s">
        <v>157</v>
      </c>
      <c r="B178" s="32" t="s">
        <v>21</v>
      </c>
      <c r="C178" s="4"/>
      <c r="D178" s="4">
        <v>2500</v>
      </c>
      <c r="E178" s="46">
        <f t="shared" si="11"/>
        <v>0</v>
      </c>
      <c r="F178" s="60"/>
      <c r="G178" s="63"/>
      <c r="H178" s="64"/>
    </row>
    <row r="179" spans="1:8" s="2" customFormat="1" x14ac:dyDescent="0.2">
      <c r="A179" s="3" t="s">
        <v>145</v>
      </c>
      <c r="B179" s="32" t="s">
        <v>21</v>
      </c>
      <c r="C179" s="4"/>
      <c r="D179" s="4">
        <v>4500</v>
      </c>
      <c r="E179" s="46">
        <f t="shared" si="11"/>
        <v>0</v>
      </c>
      <c r="F179" s="60"/>
      <c r="G179" s="63"/>
      <c r="H179" s="64"/>
    </row>
    <row r="180" spans="1:8" s="2" customFormat="1" x14ac:dyDescent="0.2">
      <c r="A180" s="3" t="s">
        <v>46</v>
      </c>
      <c r="B180" s="32" t="s">
        <v>21</v>
      </c>
      <c r="C180" s="4"/>
      <c r="D180" s="4">
        <v>1000</v>
      </c>
      <c r="E180" s="46">
        <f t="shared" si="11"/>
        <v>0</v>
      </c>
      <c r="F180" s="60"/>
      <c r="G180" s="63"/>
      <c r="H180" s="64"/>
    </row>
    <row r="181" spans="1:8" s="2" customFormat="1" x14ac:dyDescent="0.2">
      <c r="A181" s="3" t="s">
        <v>47</v>
      </c>
      <c r="B181" s="32" t="s">
        <v>21</v>
      </c>
      <c r="C181" s="4"/>
      <c r="D181" s="4">
        <v>1500</v>
      </c>
      <c r="E181" s="46">
        <f t="shared" si="11"/>
        <v>0</v>
      </c>
      <c r="F181" s="60"/>
      <c r="G181" s="63"/>
      <c r="H181" s="64"/>
    </row>
    <row r="182" spans="1:8" s="2" customFormat="1" x14ac:dyDescent="0.2">
      <c r="A182" s="3" t="s">
        <v>68</v>
      </c>
      <c r="B182" s="32" t="s">
        <v>21</v>
      </c>
      <c r="C182" s="4"/>
      <c r="D182" s="4">
        <v>3000</v>
      </c>
      <c r="E182" s="46">
        <f t="shared" si="11"/>
        <v>0</v>
      </c>
      <c r="F182" s="60"/>
      <c r="G182" s="63"/>
      <c r="H182" s="64"/>
    </row>
    <row r="183" spans="1:8" s="2" customFormat="1" x14ac:dyDescent="0.2">
      <c r="A183" s="3" t="s">
        <v>48</v>
      </c>
      <c r="B183" s="32" t="s">
        <v>21</v>
      </c>
      <c r="C183" s="4"/>
      <c r="D183" s="4">
        <v>3000</v>
      </c>
      <c r="E183" s="46">
        <f t="shared" si="11"/>
        <v>0</v>
      </c>
      <c r="F183" s="60"/>
      <c r="G183" s="63"/>
      <c r="H183" s="64"/>
    </row>
    <row r="184" spans="1:8" s="2" customFormat="1" x14ac:dyDescent="0.2">
      <c r="A184" s="3" t="s">
        <v>49</v>
      </c>
      <c r="B184" s="32" t="s">
        <v>21</v>
      </c>
      <c r="C184" s="4"/>
      <c r="D184" s="4">
        <v>1000</v>
      </c>
      <c r="E184" s="46">
        <f t="shared" si="11"/>
        <v>0</v>
      </c>
      <c r="F184" s="60"/>
      <c r="G184" s="63"/>
      <c r="H184" s="64"/>
    </row>
    <row r="185" spans="1:8" s="2" customFormat="1" x14ac:dyDescent="0.2">
      <c r="A185" s="3" t="s">
        <v>50</v>
      </c>
      <c r="B185" s="32" t="s">
        <v>21</v>
      </c>
      <c r="C185" s="4"/>
      <c r="D185" s="4">
        <v>1000</v>
      </c>
      <c r="E185" s="46">
        <f t="shared" si="11"/>
        <v>0</v>
      </c>
      <c r="F185" s="60"/>
      <c r="G185" s="63"/>
      <c r="H185" s="64"/>
    </row>
    <row r="186" spans="1:8" s="2" customFormat="1" x14ac:dyDescent="0.2">
      <c r="A186" s="3" t="s">
        <v>51</v>
      </c>
      <c r="B186" s="32" t="s">
        <v>21</v>
      </c>
      <c r="C186" s="4"/>
      <c r="D186" s="4">
        <v>500</v>
      </c>
      <c r="E186" s="46">
        <f t="shared" si="11"/>
        <v>0</v>
      </c>
      <c r="F186" s="60"/>
      <c r="G186" s="63"/>
      <c r="H186" s="64"/>
    </row>
    <row r="187" spans="1:8" s="2" customFormat="1" x14ac:dyDescent="0.2">
      <c r="A187" s="3" t="s">
        <v>52</v>
      </c>
      <c r="B187" s="32" t="s">
        <v>21</v>
      </c>
      <c r="C187" s="4"/>
      <c r="D187" s="4">
        <v>1500</v>
      </c>
      <c r="E187" s="46">
        <f t="shared" si="11"/>
        <v>0</v>
      </c>
      <c r="F187" s="60"/>
      <c r="G187" s="63"/>
      <c r="H187" s="64"/>
    </row>
    <row r="188" spans="1:8" s="2" customFormat="1" x14ac:dyDescent="0.2">
      <c r="A188" s="3" t="s">
        <v>53</v>
      </c>
      <c r="B188" s="32" t="s">
        <v>21</v>
      </c>
      <c r="C188" s="4"/>
      <c r="D188" s="4">
        <v>500</v>
      </c>
      <c r="E188" s="46">
        <f t="shared" si="11"/>
        <v>0</v>
      </c>
      <c r="F188" s="60"/>
      <c r="G188" s="63"/>
      <c r="H188" s="64"/>
    </row>
    <row r="189" spans="1:8" s="2" customFormat="1" x14ac:dyDescent="0.2">
      <c r="A189" s="3" t="s">
        <v>194</v>
      </c>
      <c r="B189" s="32" t="s">
        <v>21</v>
      </c>
      <c r="C189" s="4"/>
      <c r="D189" s="4">
        <v>1500</v>
      </c>
      <c r="E189" s="46">
        <f t="shared" si="11"/>
        <v>0</v>
      </c>
      <c r="F189" s="60"/>
      <c r="G189" s="63"/>
      <c r="H189" s="64"/>
    </row>
    <row r="190" spans="1:8" s="2" customFormat="1" ht="28.5" x14ac:dyDescent="0.2">
      <c r="A190" s="3" t="s">
        <v>146</v>
      </c>
      <c r="B190" s="32" t="s">
        <v>21</v>
      </c>
      <c r="C190" s="4"/>
      <c r="D190" s="4">
        <v>3000</v>
      </c>
      <c r="E190" s="46">
        <f t="shared" si="11"/>
        <v>0</v>
      </c>
      <c r="F190" s="60"/>
      <c r="G190" s="63"/>
      <c r="H190" s="64"/>
    </row>
    <row r="191" spans="1:8" s="2" customFormat="1" x14ac:dyDescent="0.2">
      <c r="A191" s="3" t="s">
        <v>183</v>
      </c>
      <c r="B191" s="32" t="s">
        <v>21</v>
      </c>
      <c r="C191" s="4"/>
      <c r="D191" s="4">
        <v>1000</v>
      </c>
      <c r="E191" s="46">
        <f t="shared" si="11"/>
        <v>0</v>
      </c>
      <c r="F191" s="60"/>
      <c r="G191" s="63"/>
      <c r="H191" s="64"/>
    </row>
    <row r="192" spans="1:8" s="2" customFormat="1" x14ac:dyDescent="0.2">
      <c r="A192" s="3" t="s">
        <v>147</v>
      </c>
      <c r="B192" s="32" t="s">
        <v>21</v>
      </c>
      <c r="C192" s="4"/>
      <c r="D192" s="4">
        <v>1000</v>
      </c>
      <c r="E192" s="46">
        <f t="shared" si="11"/>
        <v>0</v>
      </c>
      <c r="F192" s="60"/>
      <c r="G192" s="63"/>
      <c r="H192" s="64"/>
    </row>
    <row r="193" spans="1:8" s="2" customFormat="1" x14ac:dyDescent="0.2">
      <c r="A193" s="6" t="s">
        <v>15</v>
      </c>
      <c r="B193" s="32"/>
      <c r="C193" s="4"/>
      <c r="D193" s="4"/>
      <c r="E193" s="46">
        <f>SUM(E172:E192)</f>
        <v>0</v>
      </c>
      <c r="F193" s="60"/>
      <c r="G193" s="63"/>
      <c r="H193" s="64"/>
    </row>
    <row r="194" spans="1:8" s="2" customFormat="1" x14ac:dyDescent="0.2">
      <c r="A194" s="7" t="s">
        <v>54</v>
      </c>
      <c r="B194" s="32"/>
      <c r="C194" s="4"/>
      <c r="D194" s="4"/>
      <c r="E194" s="46">
        <f>E193+E170+E140+E118+E88+E73+E37</f>
        <v>0</v>
      </c>
      <c r="F194" s="60"/>
      <c r="G194" s="63"/>
      <c r="H194" s="64"/>
    </row>
    <row r="195" spans="1:8" s="2" customFormat="1" ht="15.75" thickBot="1" x14ac:dyDescent="0.25">
      <c r="A195" s="7" t="s">
        <v>182</v>
      </c>
      <c r="B195" s="32" t="s">
        <v>181</v>
      </c>
      <c r="C195" s="41" t="s">
        <v>190</v>
      </c>
      <c r="D195" s="42" t="s">
        <v>191</v>
      </c>
      <c r="E195" s="51"/>
      <c r="F195" s="73"/>
      <c r="G195" s="63"/>
      <c r="H195" s="64"/>
    </row>
    <row r="196" spans="1:8" s="2" customFormat="1" ht="15.75" thickBot="1" x14ac:dyDescent="0.25">
      <c r="A196" s="7" t="s">
        <v>55</v>
      </c>
      <c r="B196" s="32"/>
      <c r="C196" s="4"/>
      <c r="D196" s="8"/>
      <c r="E196" s="52">
        <f>E194+E195</f>
        <v>0</v>
      </c>
      <c r="F196" s="74">
        <f>SUM(F12:F195)</f>
        <v>0</v>
      </c>
      <c r="G196" s="63"/>
      <c r="H196" s="64"/>
    </row>
    <row r="197" spans="1:8" s="2" customFormat="1" x14ac:dyDescent="0.25">
      <c r="A197" s="1"/>
      <c r="B197" s="33"/>
      <c r="C197" s="1"/>
      <c r="D197" s="1"/>
      <c r="E197" s="10"/>
      <c r="F197" s="44"/>
      <c r="G197" s="63"/>
      <c r="H197" s="64"/>
    </row>
    <row r="198" spans="1:8" s="2" customFormat="1" ht="12.75" x14ac:dyDescent="0.2">
      <c r="A198" s="81" t="s">
        <v>205</v>
      </c>
      <c r="B198" s="81"/>
      <c r="C198" s="81"/>
      <c r="D198" s="81"/>
      <c r="E198" s="81"/>
      <c r="F198" s="44"/>
      <c r="G198" s="63"/>
      <c r="H198" s="64"/>
    </row>
    <row r="199" spans="1:8" s="2" customFormat="1" ht="15.75" thickBot="1" x14ac:dyDescent="0.3">
      <c r="A199" s="1"/>
      <c r="B199" s="33"/>
      <c r="C199" s="1"/>
      <c r="D199" s="1"/>
      <c r="E199" s="10"/>
      <c r="F199" s="44"/>
      <c r="G199" s="63"/>
      <c r="H199" s="64"/>
    </row>
    <row r="200" spans="1:8" s="2" customFormat="1" x14ac:dyDescent="0.2">
      <c r="A200" s="22" t="s">
        <v>0</v>
      </c>
      <c r="B200" s="31" t="s">
        <v>1</v>
      </c>
      <c r="C200" s="23" t="s">
        <v>56</v>
      </c>
      <c r="D200" s="24" t="s">
        <v>3</v>
      </c>
      <c r="E200" s="56" t="s">
        <v>4</v>
      </c>
      <c r="F200" s="76" t="s">
        <v>198</v>
      </c>
      <c r="G200" s="63"/>
      <c r="H200" s="64"/>
    </row>
    <row r="201" spans="1:8" s="2" customFormat="1" x14ac:dyDescent="0.2">
      <c r="A201" s="77" t="s">
        <v>57</v>
      </c>
      <c r="B201" s="78"/>
      <c r="C201" s="78"/>
      <c r="D201" s="78"/>
      <c r="E201" s="78"/>
      <c r="F201" s="76"/>
      <c r="G201" s="63"/>
      <c r="H201" s="64"/>
    </row>
    <row r="202" spans="1:8" s="2" customFormat="1" x14ac:dyDescent="0.2">
      <c r="A202" s="3" t="s">
        <v>58</v>
      </c>
      <c r="B202" s="32" t="s">
        <v>21</v>
      </c>
      <c r="C202" s="4"/>
      <c r="D202" s="4">
        <v>6000</v>
      </c>
      <c r="E202" s="47">
        <f>C202*D202</f>
        <v>0</v>
      </c>
      <c r="F202" s="60"/>
      <c r="G202" s="63"/>
      <c r="H202" s="64"/>
    </row>
    <row r="203" spans="1:8" s="2" customFormat="1" ht="17.25" x14ac:dyDescent="0.2">
      <c r="A203" s="3" t="s">
        <v>150</v>
      </c>
      <c r="B203" s="30" t="s">
        <v>165</v>
      </c>
      <c r="C203" s="4"/>
      <c r="D203" s="4">
        <v>450</v>
      </c>
      <c r="E203" s="47">
        <f>C203*D203</f>
        <v>0</v>
      </c>
      <c r="F203" s="60"/>
      <c r="G203" s="63"/>
      <c r="H203" s="64"/>
    </row>
    <row r="204" spans="1:8" s="2" customFormat="1" ht="17.25" x14ac:dyDescent="0.2">
      <c r="A204" s="3" t="s">
        <v>171</v>
      </c>
      <c r="B204" s="30" t="s">
        <v>165</v>
      </c>
      <c r="C204" s="4"/>
      <c r="D204" s="4">
        <v>450</v>
      </c>
      <c r="E204" s="47">
        <f>C204*D204</f>
        <v>0</v>
      </c>
      <c r="F204" s="60"/>
      <c r="G204" s="63"/>
      <c r="H204" s="64"/>
    </row>
    <row r="205" spans="1:8" s="2" customFormat="1" ht="17.25" x14ac:dyDescent="0.2">
      <c r="A205" s="3" t="s">
        <v>148</v>
      </c>
      <c r="B205" s="30" t="s">
        <v>165</v>
      </c>
      <c r="C205" s="4"/>
      <c r="D205" s="4">
        <v>850</v>
      </c>
      <c r="E205" s="47">
        <f>C205*D205</f>
        <v>0</v>
      </c>
      <c r="F205" s="60"/>
      <c r="G205" s="63"/>
      <c r="H205" s="64"/>
    </row>
    <row r="206" spans="1:8" s="2" customFormat="1" ht="17.25" x14ac:dyDescent="0.2">
      <c r="A206" s="3" t="s">
        <v>149</v>
      </c>
      <c r="B206" s="30" t="s">
        <v>165</v>
      </c>
      <c r="C206" s="28"/>
      <c r="D206" s="4">
        <v>350</v>
      </c>
      <c r="E206" s="47">
        <f t="shared" ref="E206:E213" si="12">C206*D206</f>
        <v>0</v>
      </c>
      <c r="F206" s="60"/>
      <c r="G206" s="63"/>
      <c r="H206" s="64"/>
    </row>
    <row r="207" spans="1:8" s="2" customFormat="1" x14ac:dyDescent="0.2">
      <c r="A207" s="3" t="s">
        <v>187</v>
      </c>
      <c r="B207" s="32" t="s">
        <v>14</v>
      </c>
      <c r="C207" s="29"/>
      <c r="D207" s="4">
        <v>150</v>
      </c>
      <c r="E207" s="47">
        <f t="shared" si="12"/>
        <v>0</v>
      </c>
      <c r="F207" s="60"/>
      <c r="G207" s="63"/>
      <c r="H207" s="64"/>
    </row>
    <row r="208" spans="1:8" s="2" customFormat="1" ht="28.5" x14ac:dyDescent="0.2">
      <c r="A208" s="3" t="s">
        <v>59</v>
      </c>
      <c r="B208" s="32" t="s">
        <v>21</v>
      </c>
      <c r="C208" s="28"/>
      <c r="D208" s="4">
        <v>100</v>
      </c>
      <c r="E208" s="47">
        <f t="shared" si="12"/>
        <v>0</v>
      </c>
      <c r="F208" s="60"/>
      <c r="G208" s="63"/>
      <c r="H208" s="64"/>
    </row>
    <row r="209" spans="1:8" s="2" customFormat="1" x14ac:dyDescent="0.2">
      <c r="A209" s="3" t="s">
        <v>60</v>
      </c>
      <c r="B209" s="32" t="s">
        <v>14</v>
      </c>
      <c r="C209" s="28"/>
      <c r="D209" s="4">
        <v>100</v>
      </c>
      <c r="E209" s="47">
        <f t="shared" si="12"/>
        <v>0</v>
      </c>
      <c r="F209" s="60"/>
      <c r="G209" s="63"/>
      <c r="H209" s="64"/>
    </row>
    <row r="210" spans="1:8" s="2" customFormat="1" x14ac:dyDescent="0.2">
      <c r="A210" s="3" t="s">
        <v>61</v>
      </c>
      <c r="B210" s="32" t="s">
        <v>21</v>
      </c>
      <c r="C210" s="28"/>
      <c r="D210" s="4">
        <v>250</v>
      </c>
      <c r="E210" s="47">
        <f t="shared" si="12"/>
        <v>0</v>
      </c>
      <c r="F210" s="60"/>
      <c r="G210" s="63"/>
      <c r="H210" s="64"/>
    </row>
    <row r="211" spans="1:8" s="2" customFormat="1" x14ac:dyDescent="0.2">
      <c r="A211" s="3" t="s">
        <v>172</v>
      </c>
      <c r="B211" s="32" t="s">
        <v>14</v>
      </c>
      <c r="C211" s="28"/>
      <c r="D211" s="4">
        <v>800</v>
      </c>
      <c r="E211" s="47">
        <f t="shared" si="12"/>
        <v>0</v>
      </c>
      <c r="F211" s="60"/>
      <c r="G211" s="63"/>
      <c r="H211" s="64"/>
    </row>
    <row r="212" spans="1:8" s="2" customFormat="1" x14ac:dyDescent="0.2">
      <c r="A212" s="3" t="s">
        <v>180</v>
      </c>
      <c r="B212" s="32" t="s">
        <v>14</v>
      </c>
      <c r="C212" s="28"/>
      <c r="D212" s="4">
        <v>400</v>
      </c>
      <c r="E212" s="47">
        <f t="shared" si="12"/>
        <v>0</v>
      </c>
      <c r="F212" s="60"/>
      <c r="G212" s="63"/>
      <c r="H212" s="64"/>
    </row>
    <row r="213" spans="1:8" x14ac:dyDescent="0.2">
      <c r="A213" s="3" t="s">
        <v>62</v>
      </c>
      <c r="B213" s="32" t="s">
        <v>21</v>
      </c>
      <c r="C213" s="18"/>
      <c r="D213" s="4">
        <v>500</v>
      </c>
      <c r="E213" s="47">
        <f t="shared" si="12"/>
        <v>0</v>
      </c>
      <c r="F213" s="61"/>
      <c r="G213" s="65"/>
      <c r="H213" s="66"/>
    </row>
    <row r="214" spans="1:8" ht="26.25" thickBot="1" x14ac:dyDescent="0.25">
      <c r="A214" s="11"/>
      <c r="B214" s="34"/>
      <c r="C214" s="26"/>
      <c r="D214" s="9"/>
      <c r="E214" s="57"/>
      <c r="F214" s="62"/>
      <c r="G214" s="69"/>
      <c r="H214" s="71" t="s">
        <v>202</v>
      </c>
    </row>
    <row r="215" spans="1:8" ht="15.75" thickBot="1" x14ac:dyDescent="0.25">
      <c r="A215" s="12" t="s">
        <v>15</v>
      </c>
      <c r="B215" s="35"/>
      <c r="C215" s="13"/>
      <c r="D215" s="13"/>
      <c r="E215" s="58">
        <f>SUM(E202:E214)</f>
        <v>0</v>
      </c>
      <c r="F215" s="59">
        <f>SUM(F202:F214)</f>
        <v>0</v>
      </c>
      <c r="G215" s="70">
        <f>SUM(G172:G214)</f>
        <v>0</v>
      </c>
      <c r="H215" s="72">
        <f>F196+F215-G215</f>
        <v>0</v>
      </c>
    </row>
    <row r="216" spans="1:8" x14ac:dyDescent="0.2">
      <c r="A216" s="14"/>
      <c r="B216" s="36"/>
      <c r="C216" s="15"/>
      <c r="D216" s="15"/>
      <c r="E216" s="16"/>
    </row>
    <row r="217" spans="1:8" x14ac:dyDescent="0.25">
      <c r="E217" s="39"/>
    </row>
  </sheetData>
  <sheetProtection selectLockedCells="1" selectUnlockedCells="1"/>
  <mergeCells count="18">
    <mergeCell ref="A8:E8"/>
    <mergeCell ref="A1:A4"/>
    <mergeCell ref="B1:E4"/>
    <mergeCell ref="A5:E5"/>
    <mergeCell ref="A6:E6"/>
    <mergeCell ref="A7:E7"/>
    <mergeCell ref="A9:E9"/>
    <mergeCell ref="A11:E11"/>
    <mergeCell ref="A38:E38"/>
    <mergeCell ref="A74:E74"/>
    <mergeCell ref="A89:E89"/>
    <mergeCell ref="F10:F11"/>
    <mergeCell ref="F200:F201"/>
    <mergeCell ref="A201:E201"/>
    <mergeCell ref="A171:E171"/>
    <mergeCell ref="A198:E198"/>
    <mergeCell ref="A141:E141"/>
    <mergeCell ref="A119:E119"/>
  </mergeCells>
  <pageMargins left="1.07" right="0.51" top="0.5" bottom="0.51181102362204722" header="0.51181102362204722" footer="0.31496062992125984"/>
  <pageSetup paperSize="9" scale="6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Ильнур и Лейла</dc:creator>
  <cp:lastModifiedBy>1</cp:lastModifiedBy>
  <cp:lastPrinted>2020-04-30T20:07:34Z</cp:lastPrinted>
  <dcterms:created xsi:type="dcterms:W3CDTF">2018-02-22T06:11:14Z</dcterms:created>
  <dcterms:modified xsi:type="dcterms:W3CDTF">2021-11-23T09:26:19Z</dcterms:modified>
</cp:coreProperties>
</file>